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ate1904="1"/>
  <mc:AlternateContent xmlns:mc="http://schemas.openxmlformats.org/markup-compatibility/2006">
    <mc:Choice Requires="x15">
      <x15ac:absPath xmlns:x15ac="http://schemas.microsoft.com/office/spreadsheetml/2010/11/ac" url="C:\Users\kalenj\Desktop\"/>
    </mc:Choice>
  </mc:AlternateContent>
  <xr:revisionPtr revIDLastSave="0" documentId="10_ncr:100000_{6746187D-2E27-4FB6-A945-6D91CF2ABC1E}" xr6:coauthVersionLast="31" xr6:coauthVersionMax="31" xr10:uidLastSave="{00000000-0000-0000-0000-000000000000}"/>
  <bookViews>
    <workbookView xWindow="0" yWindow="45" windowWidth="15960" windowHeight="18075" xr2:uid="{00000000-000D-0000-FFFF-FFFF00000000}"/>
  </bookViews>
  <sheets>
    <sheet name="Sheet 1" sheetId="1" r:id="rId1"/>
  </sheets>
  <definedNames>
    <definedName name="_xlnm._FilterDatabase" localSheetId="0" hidden="1">'Sheet 1'!$B$2:$E$2</definedName>
    <definedName name="_xlnm.Print_Area" localSheetId="0">'Sheet 1'!$A$1:$AD$23</definedName>
  </definedNames>
  <calcPr calcId="179017"/>
</workbook>
</file>

<file path=xl/calcChain.xml><?xml version="1.0" encoding="utf-8"?>
<calcChain xmlns="http://schemas.openxmlformats.org/spreadsheetml/2006/main">
  <c r="L18" i="1" l="1"/>
  <c r="M18" i="1"/>
  <c r="I13" i="1"/>
  <c r="I4" i="1"/>
  <c r="I3" i="1"/>
  <c r="AB13" i="1"/>
  <c r="AB4" i="1"/>
  <c r="AC4" i="1"/>
  <c r="AB5" i="1"/>
  <c r="AC5" i="1"/>
  <c r="AB6" i="1"/>
  <c r="AC6" i="1"/>
  <c r="AB7" i="1"/>
  <c r="AC7" i="1"/>
  <c r="AB8" i="1"/>
  <c r="AC8" i="1"/>
  <c r="AB9" i="1"/>
  <c r="AC9" i="1"/>
  <c r="AB10" i="1"/>
  <c r="AC10" i="1"/>
  <c r="AB11" i="1"/>
  <c r="AC11" i="1"/>
  <c r="AB12" i="1"/>
  <c r="AC12" i="1"/>
  <c r="AC13" i="1"/>
  <c r="AB3" i="1"/>
  <c r="AC3" i="1"/>
  <c r="AB1" i="1"/>
  <c r="X4" i="1"/>
  <c r="Y4" i="1"/>
  <c r="X5" i="1"/>
  <c r="Y5" i="1"/>
  <c r="X6" i="1"/>
  <c r="Y6" i="1"/>
  <c r="X7" i="1"/>
  <c r="Y7" i="1"/>
  <c r="X8" i="1"/>
  <c r="Y8" i="1"/>
  <c r="X9" i="1"/>
  <c r="Y9" i="1"/>
  <c r="X10" i="1"/>
  <c r="Y10" i="1"/>
  <c r="X11" i="1"/>
  <c r="Y11" i="1"/>
  <c r="X12" i="1"/>
  <c r="Y12" i="1"/>
  <c r="X13" i="1"/>
  <c r="Y13" i="1"/>
  <c r="Y3" i="1"/>
  <c r="X3" i="1"/>
  <c r="X1" i="1"/>
  <c r="M13" i="1"/>
  <c r="M3" i="1"/>
  <c r="L3" i="1"/>
  <c r="T3" i="1"/>
  <c r="L1" i="1"/>
  <c r="I8" i="1" l="1"/>
  <c r="I5" i="1"/>
  <c r="I11" i="1" l="1"/>
  <c r="U11" i="1" s="1"/>
  <c r="I7" i="1"/>
  <c r="Q7" i="1" s="1"/>
  <c r="Q5" i="1"/>
  <c r="M5" i="1"/>
  <c r="U5" i="1"/>
  <c r="T5" i="1"/>
  <c r="P5" i="1"/>
  <c r="L5" i="1"/>
  <c r="P8" i="1"/>
  <c r="U8" i="1"/>
  <c r="T8" i="1"/>
  <c r="Q8" i="1"/>
  <c r="L8" i="1"/>
  <c r="M8" i="1"/>
  <c r="L7" i="1"/>
  <c r="P3" i="1"/>
  <c r="I12" i="1"/>
  <c r="U3" i="1"/>
  <c r="Q3" i="1"/>
  <c r="I10" i="1"/>
  <c r="I6" i="1"/>
  <c r="I9" i="1"/>
  <c r="T7" i="1" l="1"/>
  <c r="P11" i="1"/>
  <c r="Q11" i="1"/>
  <c r="P7" i="1"/>
  <c r="U7" i="1"/>
  <c r="M7" i="1"/>
  <c r="M11" i="1"/>
  <c r="T11" i="1"/>
  <c r="L11" i="1"/>
  <c r="T13" i="1"/>
  <c r="L13" i="1"/>
  <c r="U13" i="1"/>
  <c r="Q13" i="1"/>
  <c r="P13" i="1"/>
  <c r="M9" i="1"/>
  <c r="U9" i="1"/>
  <c r="T9" i="1"/>
  <c r="Q9" i="1"/>
  <c r="P9" i="1"/>
  <c r="L9" i="1"/>
  <c r="U4" i="1"/>
  <c r="T4" i="1"/>
  <c r="P4" i="1"/>
  <c r="L4" i="1"/>
  <c r="Q4" i="1"/>
  <c r="M4" i="1"/>
  <c r="P6" i="1"/>
  <c r="L6" i="1"/>
  <c r="Q6" i="1"/>
  <c r="M6" i="1"/>
  <c r="U6" i="1"/>
  <c r="T6" i="1"/>
  <c r="M12" i="1"/>
  <c r="U12" i="1"/>
  <c r="T12" i="1"/>
  <c r="Q12" i="1"/>
  <c r="P12" i="1"/>
  <c r="L12" i="1"/>
  <c r="P10" i="1"/>
  <c r="L10" i="1"/>
  <c r="M10" i="1"/>
  <c r="U10" i="1"/>
  <c r="T10" i="1"/>
  <c r="Q10" i="1"/>
</calcChain>
</file>

<file path=xl/sharedStrings.xml><?xml version="1.0" encoding="utf-8"?>
<sst xmlns="http://schemas.openxmlformats.org/spreadsheetml/2006/main" count="98" uniqueCount="41">
  <si>
    <t>Freq</t>
  </si>
  <si>
    <t>Power</t>
  </si>
  <si>
    <t>Amp</t>
  </si>
  <si>
    <t>Explanation</t>
  </si>
  <si>
    <t>Order</t>
  </si>
  <si>
    <t>Harmonics</t>
  </si>
  <si>
    <t>Anngap Freq=</t>
  </si>
  <si>
    <t>Alias with</t>
  </si>
  <si>
    <t>1st H</t>
  </si>
  <si>
    <t>2nd H</t>
  </si>
  <si>
    <t>3rd H</t>
  </si>
  <si>
    <t>4th H</t>
  </si>
  <si>
    <t xml:space="preserve">5th H </t>
  </si>
  <si>
    <t>6th H</t>
  </si>
  <si>
    <t>7th H</t>
  </si>
  <si>
    <t>8th H</t>
  </si>
  <si>
    <t>9th H</t>
  </si>
  <si>
    <t>10th H</t>
  </si>
  <si>
    <t xml:space="preserve">11th H </t>
  </si>
  <si>
    <t>-</t>
  </si>
  <si>
    <t>+</t>
  </si>
  <si>
    <t>Daily Cycle=</t>
  </si>
  <si>
    <t>2X Daily Cycle=</t>
  </si>
  <si>
    <t>2nd Harmonic</t>
  </si>
  <si>
    <t>alias daily cycle with 1st harmonic lower</t>
  </si>
  <si>
    <t>alias daily cycle with 1st harmonic upper</t>
  </si>
  <si>
    <t>alias anngap with 1st harmonic lower</t>
  </si>
  <si>
    <t>alias anngap with 1st harmonic upper</t>
  </si>
  <si>
    <t>Period</t>
  </si>
  <si>
    <t>alias daily cycle with 2nd harmonic upper</t>
  </si>
  <si>
    <t>3rd harmonic</t>
  </si>
  <si>
    <t>4th harmonic</t>
  </si>
  <si>
    <t>Cleanest 1st harmonic</t>
  </si>
  <si>
    <t>std scan 1st harmonic</t>
  </si>
  <si>
    <t>2X Anngap=</t>
  </si>
  <si>
    <t>4X Anngap=</t>
  </si>
  <si>
    <t>alias 4x anngap with 1st harmonic upper</t>
  </si>
  <si>
    <t>delCep_Vis_Res0_Thits_0.0011-4F</t>
  </si>
  <si>
    <t>1st harmonic alias daily alias anngap lower</t>
  </si>
  <si>
    <t>1st harmonic alias daily alias anngap upper</t>
  </si>
  <si>
    <t>1st harmonic alias ann gap alias dialy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</si>
</sst>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3">
    <font>
      <sz val="10"/>
      <color indexed="8"/>
      <name val="Helvetica Neue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</fills>
  <borders count="1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3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/>
      <top style="thin">
        <color indexed="13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3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2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5" borderId="13" xfId="0" applyFont="1" applyFill="1" applyBorder="1" applyAlignment="1">
      <alignment vertical="top" wrapText="1"/>
    </xf>
    <xf numFmtId="0" fontId="0" fillId="5" borderId="10" xfId="0" applyFont="1" applyFill="1" applyBorder="1" applyAlignment="1">
      <alignment vertical="top" wrapText="1"/>
    </xf>
    <xf numFmtId="0" fontId="0" fillId="5" borderId="0" xfId="0" applyNumberFormat="1" applyFont="1" applyFill="1" applyAlignment="1">
      <alignment vertical="top" wrapText="1"/>
    </xf>
    <xf numFmtId="0" fontId="0" fillId="0" borderId="0" xfId="0" applyNumberFormat="1" applyFont="1" applyAlignment="1">
      <alignment vertical="center" wrapText="1"/>
    </xf>
    <xf numFmtId="0" fontId="0" fillId="5" borderId="0" xfId="0" applyNumberFormat="1" applyFont="1" applyFill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0" borderId="0" xfId="0" applyFont="1" applyAlignment="1"/>
    <xf numFmtId="0" fontId="2" fillId="3" borderId="4" xfId="0" applyFont="1" applyFill="1" applyBorder="1" applyAlignment="1">
      <alignment vertical="top" wrapText="1"/>
    </xf>
    <xf numFmtId="49" fontId="2" fillId="3" borderId="4" xfId="0" applyNumberFormat="1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top" wrapText="1"/>
    </xf>
    <xf numFmtId="0" fontId="1" fillId="2" borderId="6" xfId="0" applyNumberFormat="1" applyFont="1" applyFill="1" applyBorder="1" applyAlignment="1">
      <alignment vertical="center" wrapText="1" readingOrder="1"/>
    </xf>
    <xf numFmtId="0" fontId="1" fillId="2" borderId="7" xfId="0" applyNumberFormat="1" applyFont="1" applyFill="1" applyBorder="1" applyAlignment="1">
      <alignment vertical="center" wrapText="1" readingOrder="1"/>
    </xf>
    <xf numFmtId="49" fontId="1" fillId="2" borderId="7" xfId="0" applyNumberFormat="1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1" fillId="5" borderId="15" xfId="0" applyFont="1" applyFill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top" wrapText="1"/>
    </xf>
    <xf numFmtId="0" fontId="1" fillId="2" borderId="9" xfId="0" applyNumberFormat="1" applyFont="1" applyFill="1" applyBorder="1" applyAlignment="1">
      <alignment vertical="center" wrapText="1" readingOrder="1"/>
    </xf>
    <xf numFmtId="0" fontId="1" fillId="2" borderId="10" xfId="0" applyNumberFormat="1" applyFont="1" applyFill="1" applyBorder="1" applyAlignment="1">
      <alignment vertical="center" wrapText="1" readingOrder="1"/>
    </xf>
    <xf numFmtId="49" fontId="1" fillId="2" borderId="10" xfId="0" applyNumberFormat="1" applyFont="1" applyFill="1" applyBorder="1" applyAlignment="1">
      <alignment vertical="center" wrapText="1"/>
    </xf>
    <xf numFmtId="0" fontId="1" fillId="5" borderId="10" xfId="0" applyFont="1" applyFill="1" applyBorder="1" applyAlignment="1">
      <alignment vertical="center" wrapText="1"/>
    </xf>
    <xf numFmtId="0" fontId="1" fillId="5" borderId="16" xfId="0" applyFont="1" applyFill="1" applyBorder="1" applyAlignment="1">
      <alignment vertical="center" wrapText="1"/>
    </xf>
    <xf numFmtId="0" fontId="1" fillId="2" borderId="10" xfId="0" applyNumberFormat="1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top" wrapText="1"/>
    </xf>
    <xf numFmtId="0" fontId="1" fillId="2" borderId="12" xfId="0" applyNumberFormat="1" applyFont="1" applyFill="1" applyBorder="1" applyAlignment="1">
      <alignment vertical="center" wrapText="1" readingOrder="1"/>
    </xf>
    <xf numFmtId="0" fontId="1" fillId="2" borderId="4" xfId="0" applyNumberFormat="1" applyFont="1" applyFill="1" applyBorder="1" applyAlignment="1">
      <alignment vertical="center" wrapText="1" readingOrder="1"/>
    </xf>
    <xf numFmtId="0" fontId="1" fillId="2" borderId="4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 readingOrder="1"/>
    </xf>
    <xf numFmtId="0" fontId="1" fillId="2" borderId="10" xfId="0" applyFont="1" applyFill="1" applyBorder="1" applyAlignment="1">
      <alignment vertical="center" wrapText="1" readingOrder="1"/>
    </xf>
    <xf numFmtId="0" fontId="0" fillId="5" borderId="17" xfId="0" applyFont="1" applyFill="1" applyBorder="1" applyAlignment="1">
      <alignment vertical="top" wrapText="1"/>
    </xf>
    <xf numFmtId="0" fontId="1" fillId="2" borderId="13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0" fontId="0" fillId="5" borderId="14" xfId="0" applyNumberFormat="1" applyFont="1" applyFill="1" applyBorder="1" applyAlignment="1">
      <alignment vertical="top" wrapText="1"/>
    </xf>
    <xf numFmtId="0" fontId="0" fillId="5" borderId="14" xfId="0" applyFont="1" applyFill="1" applyBorder="1" applyAlignment="1">
      <alignment vertical="top" wrapText="1"/>
    </xf>
    <xf numFmtId="0" fontId="2" fillId="5" borderId="18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vertical="center" wrapText="1"/>
    </xf>
    <xf numFmtId="0" fontId="2" fillId="5" borderId="14" xfId="0" applyFont="1" applyFill="1" applyBorder="1" applyAlignment="1">
      <alignment vertical="center" wrapText="1"/>
    </xf>
    <xf numFmtId="0" fontId="1" fillId="6" borderId="14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0" fillId="5" borderId="0" xfId="0" applyNumberFormat="1" applyFont="1" applyFill="1" applyAlignment="1">
      <alignment wrapText="1"/>
    </xf>
    <xf numFmtId="164" fontId="1" fillId="2" borderId="10" xfId="0" applyNumberFormat="1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J105"/>
  <sheetViews>
    <sheetView showGridLines="0" tabSelected="1" zoomScaleNormal="100" workbookViewId="0">
      <selection activeCell="A2" sqref="A1:A1048576"/>
    </sheetView>
  </sheetViews>
  <sheetFormatPr defaultColWidth="16.28515625" defaultRowHeight="19.899999999999999" customHeight="1"/>
  <cols>
    <col min="1" max="1" width="4.42578125" style="1" customWidth="1"/>
    <col min="2" max="2" width="11.28515625" style="1" customWidth="1"/>
    <col min="3" max="3" width="11.85546875" style="1" customWidth="1"/>
    <col min="4" max="4" width="14.140625" style="1" customWidth="1"/>
    <col min="5" max="5" width="12.42578125" style="1" customWidth="1"/>
    <col min="6" max="6" width="36.85546875" style="1" customWidth="1"/>
    <col min="7" max="7" width="1.28515625" style="4" customWidth="1"/>
    <col min="8" max="8" width="13.85546875" style="1" customWidth="1"/>
    <col min="9" max="9" width="11.5703125" style="1" customWidth="1"/>
    <col min="10" max="10" width="1" style="4" customWidth="1"/>
    <col min="11" max="11" width="13.140625" style="1" customWidth="1"/>
    <col min="12" max="12" width="14.28515625" style="1" customWidth="1"/>
    <col min="13" max="13" width="12.28515625" style="1" customWidth="1"/>
    <col min="14" max="14" width="1" style="4" customWidth="1"/>
    <col min="15" max="15" width="12.7109375" style="1" customWidth="1"/>
    <col min="16" max="16" width="11.5703125" style="1" customWidth="1"/>
    <col min="17" max="17" width="12.42578125" style="1" customWidth="1"/>
    <col min="18" max="18" width="1.140625" style="4" customWidth="1"/>
    <col min="19" max="19" width="13.7109375" style="1" customWidth="1"/>
    <col min="20" max="20" width="9" style="1" customWidth="1"/>
    <col min="21" max="21" width="11.28515625" style="1" customWidth="1"/>
    <col min="22" max="22" width="1" style="4" customWidth="1"/>
    <col min="23" max="23" width="13.7109375" style="1" customWidth="1"/>
    <col min="24" max="24" width="9" style="1" customWidth="1"/>
    <col min="25" max="25" width="11.28515625" style="1" customWidth="1"/>
    <col min="26" max="26" width="1" style="4" customWidth="1"/>
    <col min="27" max="27" width="13.7109375" style="1" customWidth="1"/>
    <col min="28" max="28" width="9" style="1" customWidth="1"/>
    <col min="29" max="29" width="11.28515625" style="1" customWidth="1"/>
    <col min="30" max="30" width="1" style="4" customWidth="1"/>
    <col min="31" max="270" width="16.28515625" style="1" customWidth="1"/>
  </cols>
  <sheetData>
    <row r="1" spans="1:30" ht="27.6" customHeight="1">
      <c r="A1" s="59" t="s">
        <v>37</v>
      </c>
      <c r="B1" s="60"/>
      <c r="C1" s="60"/>
      <c r="D1" s="60"/>
      <c r="E1" s="60"/>
      <c r="F1" s="60"/>
      <c r="G1" s="61"/>
      <c r="H1" s="7" t="s">
        <v>5</v>
      </c>
      <c r="I1" s="7"/>
      <c r="J1" s="8"/>
      <c r="K1" s="9" t="s">
        <v>6</v>
      </c>
      <c r="L1" s="54">
        <f>1/365.25</f>
        <v>2.7378507871321013E-3</v>
      </c>
      <c r="M1" s="54"/>
      <c r="N1" s="55"/>
      <c r="O1" s="9" t="s">
        <v>21</v>
      </c>
      <c r="P1" s="54">
        <v>1</v>
      </c>
      <c r="Q1" s="54"/>
      <c r="R1" s="55"/>
      <c r="S1" s="9" t="s">
        <v>22</v>
      </c>
      <c r="T1" s="54">
        <v>2</v>
      </c>
      <c r="U1" s="54"/>
      <c r="V1" s="56"/>
      <c r="W1" s="9" t="s">
        <v>34</v>
      </c>
      <c r="X1" s="54">
        <f>1/(2*365.25)</f>
        <v>1.3689253935660506E-3</v>
      </c>
      <c r="Y1" s="54"/>
      <c r="Z1" s="56"/>
      <c r="AA1" s="9" t="s">
        <v>35</v>
      </c>
      <c r="AB1" s="54">
        <f>1/(4*365.25)</f>
        <v>6.8446269678302531E-4</v>
      </c>
      <c r="AC1" s="54"/>
    </row>
    <row r="2" spans="1:30" ht="20.25" customHeight="1">
      <c r="A2" s="10"/>
      <c r="B2" s="11" t="s">
        <v>0</v>
      </c>
      <c r="C2" s="11" t="s">
        <v>28</v>
      </c>
      <c r="D2" s="11" t="s">
        <v>1</v>
      </c>
      <c r="E2" s="11" t="s">
        <v>2</v>
      </c>
      <c r="F2" s="11" t="s">
        <v>3</v>
      </c>
      <c r="G2" s="48"/>
      <c r="H2" s="49" t="s">
        <v>4</v>
      </c>
      <c r="I2" s="50" t="s">
        <v>0</v>
      </c>
      <c r="J2" s="51"/>
      <c r="K2" s="52" t="s">
        <v>7</v>
      </c>
      <c r="L2" s="49" t="s">
        <v>19</v>
      </c>
      <c r="M2" s="49" t="s">
        <v>20</v>
      </c>
      <c r="N2" s="53"/>
      <c r="O2" s="52" t="s">
        <v>7</v>
      </c>
      <c r="P2" s="49" t="s">
        <v>19</v>
      </c>
      <c r="Q2" s="49" t="s">
        <v>20</v>
      </c>
      <c r="R2" s="51"/>
      <c r="S2" s="52" t="s">
        <v>7</v>
      </c>
      <c r="T2" s="49" t="s">
        <v>19</v>
      </c>
      <c r="U2" s="49" t="s">
        <v>20</v>
      </c>
      <c r="V2" s="46"/>
      <c r="W2" s="52" t="s">
        <v>7</v>
      </c>
      <c r="X2" s="49" t="s">
        <v>19</v>
      </c>
      <c r="Y2" s="49" t="s">
        <v>20</v>
      </c>
      <c r="Z2" s="46"/>
      <c r="AA2" s="52" t="s">
        <v>7</v>
      </c>
      <c r="AB2" s="49" t="s">
        <v>19</v>
      </c>
      <c r="AC2" s="49" t="s">
        <v>20</v>
      </c>
    </row>
    <row r="3" spans="1:30" ht="20.25" customHeight="1">
      <c r="A3" s="12"/>
      <c r="B3" s="13">
        <v>0.18634500000000001</v>
      </c>
      <c r="C3" s="14">
        <v>5.3663999999999996</v>
      </c>
      <c r="D3" s="14">
        <v>1722.4819239999999</v>
      </c>
      <c r="E3" s="14">
        <v>1.2513E-2</v>
      </c>
      <c r="F3" s="15" t="s">
        <v>32</v>
      </c>
      <c r="G3" s="17"/>
      <c r="H3" s="41">
        <v>1</v>
      </c>
      <c r="I3" s="41">
        <f>B3</f>
        <v>0.18634500000000001</v>
      </c>
      <c r="J3" s="42"/>
      <c r="K3" s="18" t="s">
        <v>8</v>
      </c>
      <c r="L3" s="43">
        <f>I3-$L$1</f>
        <v>0.18360714921286792</v>
      </c>
      <c r="M3" s="43">
        <f>I3+$L$1</f>
        <v>0.18908285078713211</v>
      </c>
      <c r="N3" s="44"/>
      <c r="O3" s="18" t="s">
        <v>8</v>
      </c>
      <c r="P3" s="41">
        <f>1-I3</f>
        <v>0.81365500000000002</v>
      </c>
      <c r="Q3" s="41">
        <f>1+I3</f>
        <v>1.186345</v>
      </c>
      <c r="R3" s="42"/>
      <c r="S3" s="18" t="s">
        <v>8</v>
      </c>
      <c r="T3" s="45">
        <f>$T$1-I3</f>
        <v>1.813655</v>
      </c>
      <c r="U3" s="45">
        <f>$T$1+I3</f>
        <v>2.1863450000000002</v>
      </c>
      <c r="V3" s="46"/>
      <c r="W3" s="18" t="s">
        <v>8</v>
      </c>
      <c r="X3" s="45">
        <f>I3-$X$1</f>
        <v>0.18497607460643395</v>
      </c>
      <c r="Y3" s="45">
        <f>I3+$X$1</f>
        <v>0.18771392539356607</v>
      </c>
      <c r="Z3" s="46"/>
      <c r="AA3" s="18" t="s">
        <v>8</v>
      </c>
      <c r="AB3" s="45">
        <f>I3-$AB$1</f>
        <v>0.18566053730321699</v>
      </c>
      <c r="AC3" s="45">
        <f>I3+$AB$1</f>
        <v>0.18702946269678303</v>
      </c>
    </row>
    <row r="4" spans="1:30" ht="20.100000000000001" customHeight="1">
      <c r="A4" s="20"/>
      <c r="B4" s="21">
        <v>0.18632000000000001</v>
      </c>
      <c r="C4" s="22">
        <v>5.3671100000000003</v>
      </c>
      <c r="D4" s="22">
        <v>1712.886741</v>
      </c>
      <c r="E4" s="22">
        <v>0.26362200000000002</v>
      </c>
      <c r="F4" s="23" t="s">
        <v>33</v>
      </c>
      <c r="G4" s="25"/>
      <c r="H4" s="41">
        <v>2</v>
      </c>
      <c r="I4" s="41">
        <f>H4*I3</f>
        <v>0.37269000000000002</v>
      </c>
      <c r="J4" s="42"/>
      <c r="K4" s="18" t="s">
        <v>9</v>
      </c>
      <c r="L4" s="43">
        <f t="shared" ref="L4:L10" si="0">I4-$L$1</f>
        <v>0.3699521492128679</v>
      </c>
      <c r="M4" s="43">
        <f t="shared" ref="M4:M10" si="1">I4+$L$1</f>
        <v>0.37542785078713214</v>
      </c>
      <c r="N4" s="44"/>
      <c r="O4" s="18" t="s">
        <v>9</v>
      </c>
      <c r="P4" s="41">
        <f t="shared" ref="P4:P7" si="2">1-I4</f>
        <v>0.62731000000000003</v>
      </c>
      <c r="Q4" s="41">
        <f t="shared" ref="Q4:Q13" si="3">1+I4</f>
        <v>1.37269</v>
      </c>
      <c r="R4" s="42"/>
      <c r="S4" s="18" t="s">
        <v>9</v>
      </c>
      <c r="T4" s="45">
        <f t="shared" ref="T4:T12" si="4">$T$1-I4</f>
        <v>1.62731</v>
      </c>
      <c r="U4" s="45">
        <f t="shared" ref="U4:U13" si="5">$T$1+I4</f>
        <v>2.37269</v>
      </c>
      <c r="V4" s="46"/>
      <c r="W4" s="18" t="s">
        <v>9</v>
      </c>
      <c r="X4" s="45">
        <f t="shared" ref="X4:X13" si="6">I4-$X$1</f>
        <v>0.37132107460643399</v>
      </c>
      <c r="Y4" s="45">
        <f t="shared" ref="Y4:Y13" si="7">I4+$X$1</f>
        <v>0.37405892539356606</v>
      </c>
      <c r="Z4" s="46"/>
      <c r="AA4" s="18" t="s">
        <v>9</v>
      </c>
      <c r="AB4" s="45">
        <f t="shared" ref="AB4:AB12" si="8">I4-$AB$1</f>
        <v>0.372005537303217</v>
      </c>
      <c r="AC4" s="45">
        <f t="shared" ref="AC4:AC13" si="9">I4+$AB$1</f>
        <v>0.37337446269678304</v>
      </c>
    </row>
    <row r="5" spans="1:30" ht="20.100000000000001" customHeight="1">
      <c r="A5" s="20"/>
      <c r="B5" s="21">
        <v>1.1863999999999999</v>
      </c>
      <c r="C5" s="22">
        <v>0.84288600000000002</v>
      </c>
      <c r="D5" s="22">
        <v>558.49190099999998</v>
      </c>
      <c r="E5" s="22">
        <v>0.15037900000000001</v>
      </c>
      <c r="F5" s="23" t="s">
        <v>25</v>
      </c>
      <c r="G5" s="25"/>
      <c r="H5" s="41">
        <v>3</v>
      </c>
      <c r="I5" s="41">
        <f t="shared" ref="I5:I13" si="10">H5*$I$3</f>
        <v>0.55903500000000006</v>
      </c>
      <c r="J5" s="42"/>
      <c r="K5" s="18" t="s">
        <v>10</v>
      </c>
      <c r="L5" s="43">
        <f t="shared" si="0"/>
        <v>0.55629714921286799</v>
      </c>
      <c r="M5" s="43">
        <f t="shared" si="1"/>
        <v>0.56177285078713213</v>
      </c>
      <c r="N5" s="44"/>
      <c r="O5" s="18" t="s">
        <v>10</v>
      </c>
      <c r="P5" s="41">
        <f t="shared" si="2"/>
        <v>0.44096499999999994</v>
      </c>
      <c r="Q5" s="41">
        <f t="shared" si="3"/>
        <v>1.5590350000000002</v>
      </c>
      <c r="R5" s="42"/>
      <c r="S5" s="18" t="s">
        <v>10</v>
      </c>
      <c r="T5" s="45">
        <f t="shared" si="4"/>
        <v>1.4409649999999998</v>
      </c>
      <c r="U5" s="45">
        <f t="shared" si="5"/>
        <v>2.5590350000000002</v>
      </c>
      <c r="V5" s="46"/>
      <c r="W5" s="18" t="s">
        <v>10</v>
      </c>
      <c r="X5" s="45">
        <f t="shared" si="6"/>
        <v>0.55766607460643403</v>
      </c>
      <c r="Y5" s="45">
        <f t="shared" si="7"/>
        <v>0.56040392539356609</v>
      </c>
      <c r="Z5" s="46"/>
      <c r="AA5" s="18" t="s">
        <v>10</v>
      </c>
      <c r="AB5" s="45">
        <f t="shared" si="8"/>
        <v>0.55835053730321704</v>
      </c>
      <c r="AC5" s="45">
        <f t="shared" si="9"/>
        <v>0.55971946269678308</v>
      </c>
    </row>
    <row r="6" spans="1:30" ht="20.100000000000001" customHeight="1">
      <c r="A6" s="20"/>
      <c r="B6" s="21">
        <v>0.81366499999999997</v>
      </c>
      <c r="C6" s="22">
        <v>1.229007</v>
      </c>
      <c r="D6" s="22">
        <v>539.81225500000005</v>
      </c>
      <c r="E6" s="22">
        <v>0.14724799999999999</v>
      </c>
      <c r="F6" s="23" t="s">
        <v>24</v>
      </c>
      <c r="G6" s="25"/>
      <c r="H6" s="41">
        <v>4</v>
      </c>
      <c r="I6" s="41">
        <f t="shared" si="10"/>
        <v>0.74538000000000004</v>
      </c>
      <c r="J6" s="42"/>
      <c r="K6" s="18" t="s">
        <v>11</v>
      </c>
      <c r="L6" s="43">
        <f t="shared" si="0"/>
        <v>0.74264214921286797</v>
      </c>
      <c r="M6" s="43">
        <f t="shared" si="1"/>
        <v>0.74811785078713211</v>
      </c>
      <c r="N6" s="44"/>
      <c r="O6" s="18" t="s">
        <v>11</v>
      </c>
      <c r="P6" s="41">
        <f t="shared" si="2"/>
        <v>0.25461999999999996</v>
      </c>
      <c r="Q6" s="41">
        <f t="shared" si="3"/>
        <v>1.7453799999999999</v>
      </c>
      <c r="R6" s="42"/>
      <c r="S6" s="18" t="s">
        <v>11</v>
      </c>
      <c r="T6" s="45">
        <f t="shared" si="4"/>
        <v>1.2546200000000001</v>
      </c>
      <c r="U6" s="45">
        <f t="shared" si="5"/>
        <v>2.7453799999999999</v>
      </c>
      <c r="V6" s="46"/>
      <c r="W6" s="18" t="s">
        <v>11</v>
      </c>
      <c r="X6" s="45">
        <f t="shared" si="6"/>
        <v>0.74401107460643401</v>
      </c>
      <c r="Y6" s="45">
        <f t="shared" si="7"/>
        <v>0.74674892539356608</v>
      </c>
      <c r="Z6" s="46"/>
      <c r="AA6" s="18" t="s">
        <v>11</v>
      </c>
      <c r="AB6" s="45">
        <f t="shared" si="8"/>
        <v>0.74469553730321703</v>
      </c>
      <c r="AC6" s="45">
        <f t="shared" si="9"/>
        <v>0.74606446269678306</v>
      </c>
    </row>
    <row r="7" spans="1:30" ht="20.100000000000001" customHeight="1">
      <c r="A7" s="20"/>
      <c r="B7" s="21">
        <v>0.372755</v>
      </c>
      <c r="C7" s="22">
        <v>2.6827269999999999</v>
      </c>
      <c r="D7" s="22">
        <v>233.754738</v>
      </c>
      <c r="E7" s="22">
        <v>9.7387000000000001E-2</v>
      </c>
      <c r="F7" s="23" t="s">
        <v>23</v>
      </c>
      <c r="G7" s="25"/>
      <c r="H7" s="41">
        <v>5</v>
      </c>
      <c r="I7" s="41">
        <f t="shared" si="10"/>
        <v>0.93172500000000003</v>
      </c>
      <c r="J7" s="42"/>
      <c r="K7" s="18" t="s">
        <v>12</v>
      </c>
      <c r="L7" s="43">
        <f t="shared" si="0"/>
        <v>0.92898714921286796</v>
      </c>
      <c r="M7" s="43">
        <f t="shared" si="1"/>
        <v>0.93446285078713209</v>
      </c>
      <c r="N7" s="44"/>
      <c r="O7" s="18" t="s">
        <v>12</v>
      </c>
      <c r="P7" s="41">
        <f t="shared" si="2"/>
        <v>6.8274999999999975E-2</v>
      </c>
      <c r="Q7" s="41">
        <f t="shared" si="3"/>
        <v>1.9317250000000001</v>
      </c>
      <c r="R7" s="42"/>
      <c r="S7" s="18" t="s">
        <v>12</v>
      </c>
      <c r="T7" s="45">
        <f t="shared" si="4"/>
        <v>1.0682749999999999</v>
      </c>
      <c r="U7" s="45">
        <f t="shared" si="5"/>
        <v>2.9317250000000001</v>
      </c>
      <c r="V7" s="46"/>
      <c r="W7" s="18" t="s">
        <v>12</v>
      </c>
      <c r="X7" s="45">
        <f t="shared" si="6"/>
        <v>0.93035607460643399</v>
      </c>
      <c r="Y7" s="45">
        <f t="shared" si="7"/>
        <v>0.93309392539356606</v>
      </c>
      <c r="Z7" s="46"/>
      <c r="AA7" s="18" t="s">
        <v>12</v>
      </c>
      <c r="AB7" s="45">
        <f t="shared" si="8"/>
        <v>0.93104053730321701</v>
      </c>
      <c r="AC7" s="45">
        <f t="shared" si="9"/>
        <v>0.93240946269678304</v>
      </c>
    </row>
    <row r="8" spans="1:30" ht="20.100000000000001" customHeight="1">
      <c r="A8" s="20"/>
      <c r="B8" s="21">
        <v>0.183755</v>
      </c>
      <c r="C8" s="22">
        <v>5.4420289999999998</v>
      </c>
      <c r="D8" s="22">
        <v>174.14972299999999</v>
      </c>
      <c r="E8" s="22">
        <v>8.3951999999999999E-2</v>
      </c>
      <c r="F8" s="26" t="s">
        <v>26</v>
      </c>
      <c r="G8" s="25"/>
      <c r="H8" s="41">
        <v>6</v>
      </c>
      <c r="I8" s="41">
        <f t="shared" si="10"/>
        <v>1.1180700000000001</v>
      </c>
      <c r="J8" s="42"/>
      <c r="K8" s="18" t="s">
        <v>13</v>
      </c>
      <c r="L8" s="43">
        <f t="shared" si="0"/>
        <v>1.1153321492128681</v>
      </c>
      <c r="M8" s="43">
        <f t="shared" si="1"/>
        <v>1.1208078507871322</v>
      </c>
      <c r="N8" s="44"/>
      <c r="O8" s="18" t="s">
        <v>13</v>
      </c>
      <c r="P8" s="41">
        <f>I8-$P$1</f>
        <v>0.11807000000000012</v>
      </c>
      <c r="Q8" s="41">
        <f t="shared" si="3"/>
        <v>2.1180700000000003</v>
      </c>
      <c r="R8" s="42"/>
      <c r="S8" s="18" t="s">
        <v>13</v>
      </c>
      <c r="T8" s="45">
        <f t="shared" si="4"/>
        <v>0.88192999999999988</v>
      </c>
      <c r="U8" s="45">
        <f t="shared" si="5"/>
        <v>3.1180700000000003</v>
      </c>
      <c r="V8" s="46"/>
      <c r="W8" s="18" t="s">
        <v>13</v>
      </c>
      <c r="X8" s="45">
        <f t="shared" si="6"/>
        <v>1.1167010746064341</v>
      </c>
      <c r="Y8" s="45">
        <f t="shared" si="7"/>
        <v>1.1194389253935662</v>
      </c>
      <c r="Z8" s="46"/>
      <c r="AA8" s="18" t="s">
        <v>13</v>
      </c>
      <c r="AB8" s="45">
        <f t="shared" si="8"/>
        <v>1.1173855373032171</v>
      </c>
      <c r="AC8" s="45">
        <f t="shared" si="9"/>
        <v>1.1187544626967831</v>
      </c>
    </row>
    <row r="9" spans="1:30" ht="20.100000000000001" customHeight="1">
      <c r="A9" s="20"/>
      <c r="B9" s="21">
        <v>0.188885</v>
      </c>
      <c r="C9" s="22">
        <v>5.2942270000000002</v>
      </c>
      <c r="D9" s="22">
        <v>162.04414700000001</v>
      </c>
      <c r="E9" s="22">
        <v>8.14E-2</v>
      </c>
      <c r="F9" s="27" t="s">
        <v>27</v>
      </c>
      <c r="G9" s="25"/>
      <c r="H9" s="41">
        <v>7</v>
      </c>
      <c r="I9" s="41">
        <f t="shared" si="10"/>
        <v>1.3044150000000001</v>
      </c>
      <c r="J9" s="42"/>
      <c r="K9" s="18" t="s">
        <v>14</v>
      </c>
      <c r="L9" s="43">
        <f t="shared" si="0"/>
        <v>1.301677149212868</v>
      </c>
      <c r="M9" s="43">
        <f t="shared" si="1"/>
        <v>1.3071528507871322</v>
      </c>
      <c r="N9" s="44"/>
      <c r="O9" s="18" t="s">
        <v>14</v>
      </c>
      <c r="P9" s="41">
        <f t="shared" ref="P9:P13" si="11">I9-$P$1</f>
        <v>0.3044150000000001</v>
      </c>
      <c r="Q9" s="41">
        <f t="shared" si="3"/>
        <v>2.3044150000000001</v>
      </c>
      <c r="R9" s="42"/>
      <c r="S9" s="18" t="s">
        <v>14</v>
      </c>
      <c r="T9" s="45">
        <f t="shared" si="4"/>
        <v>0.6955849999999999</v>
      </c>
      <c r="U9" s="45">
        <f t="shared" si="5"/>
        <v>3.3044150000000001</v>
      </c>
      <c r="V9" s="46"/>
      <c r="W9" s="18" t="s">
        <v>14</v>
      </c>
      <c r="X9" s="45">
        <f t="shared" si="6"/>
        <v>1.3030460746064341</v>
      </c>
      <c r="Y9" s="45">
        <f t="shared" si="7"/>
        <v>1.3057839253935661</v>
      </c>
      <c r="Z9" s="46"/>
      <c r="AA9" s="18" t="s">
        <v>14</v>
      </c>
      <c r="AB9" s="45">
        <f t="shared" si="8"/>
        <v>1.3037305373032171</v>
      </c>
      <c r="AC9" s="45">
        <f t="shared" si="9"/>
        <v>1.3050994626967831</v>
      </c>
    </row>
    <row r="10" spans="1:30" ht="20.100000000000001" customHeight="1">
      <c r="A10" s="20"/>
      <c r="B10" s="21">
        <v>0.81636500000000001</v>
      </c>
      <c r="C10" s="22">
        <v>1.224942</v>
      </c>
      <c r="D10" s="22">
        <v>83.937780000000004</v>
      </c>
      <c r="E10" s="22">
        <v>5.8601E-2</v>
      </c>
      <c r="F10" s="27" t="s">
        <v>38</v>
      </c>
      <c r="G10" s="25"/>
      <c r="H10" s="41">
        <v>8</v>
      </c>
      <c r="I10" s="41">
        <f t="shared" si="10"/>
        <v>1.4907600000000001</v>
      </c>
      <c r="J10" s="42"/>
      <c r="K10" s="18" t="s">
        <v>15</v>
      </c>
      <c r="L10" s="43">
        <f t="shared" si="0"/>
        <v>1.488022149212868</v>
      </c>
      <c r="M10" s="43">
        <f t="shared" si="1"/>
        <v>1.4934978507871322</v>
      </c>
      <c r="N10" s="44"/>
      <c r="O10" s="18" t="s">
        <v>15</v>
      </c>
      <c r="P10" s="41">
        <f t="shared" si="11"/>
        <v>0.49076000000000009</v>
      </c>
      <c r="Q10" s="41">
        <f t="shared" si="3"/>
        <v>2.4907599999999999</v>
      </c>
      <c r="R10" s="42"/>
      <c r="S10" s="18" t="s">
        <v>15</v>
      </c>
      <c r="T10" s="45">
        <f t="shared" si="4"/>
        <v>0.50923999999999991</v>
      </c>
      <c r="U10" s="45">
        <f t="shared" si="5"/>
        <v>3.4907599999999999</v>
      </c>
      <c r="V10" s="46"/>
      <c r="W10" s="18" t="s">
        <v>15</v>
      </c>
      <c r="X10" s="45">
        <f t="shared" si="6"/>
        <v>1.4893910746064341</v>
      </c>
      <c r="Y10" s="45">
        <f t="shared" si="7"/>
        <v>1.4921289253935661</v>
      </c>
      <c r="Z10" s="46"/>
      <c r="AA10" s="18" t="s">
        <v>15</v>
      </c>
      <c r="AB10" s="45">
        <f t="shared" si="8"/>
        <v>1.4900755373032171</v>
      </c>
      <c r="AC10" s="45">
        <f t="shared" si="9"/>
        <v>1.4914444626967831</v>
      </c>
    </row>
    <row r="11" spans="1:30" ht="20.100000000000001" customHeight="1">
      <c r="A11" s="20"/>
      <c r="B11" s="21">
        <v>0.18712999999999999</v>
      </c>
      <c r="C11" s="22">
        <v>5.3438790000000003</v>
      </c>
      <c r="D11" s="22">
        <v>83.693877999999998</v>
      </c>
      <c r="E11" s="22">
        <v>5.8333999999999997E-2</v>
      </c>
      <c r="F11" s="27" t="s">
        <v>36</v>
      </c>
      <c r="G11" s="25"/>
      <c r="H11" s="41">
        <v>9</v>
      </c>
      <c r="I11" s="41">
        <f t="shared" si="10"/>
        <v>1.6771050000000001</v>
      </c>
      <c r="J11" s="42"/>
      <c r="K11" s="18" t="s">
        <v>16</v>
      </c>
      <c r="L11" s="43">
        <f t="shared" ref="L11:L13" si="12">I11-$L$1</f>
        <v>1.674367149212868</v>
      </c>
      <c r="M11" s="43">
        <f t="shared" ref="M11:M12" si="13">I11+$L$1</f>
        <v>1.6798428507871321</v>
      </c>
      <c r="N11" s="44"/>
      <c r="O11" s="18" t="s">
        <v>16</v>
      </c>
      <c r="P11" s="41">
        <f t="shared" si="11"/>
        <v>0.67710500000000007</v>
      </c>
      <c r="Q11" s="41">
        <f t="shared" si="3"/>
        <v>2.6771050000000001</v>
      </c>
      <c r="R11" s="42"/>
      <c r="S11" s="18" t="s">
        <v>16</v>
      </c>
      <c r="T11" s="45">
        <f t="shared" si="4"/>
        <v>0.32289499999999993</v>
      </c>
      <c r="U11" s="45">
        <f t="shared" si="5"/>
        <v>3.6771050000000001</v>
      </c>
      <c r="V11" s="46"/>
      <c r="W11" s="18" t="s">
        <v>16</v>
      </c>
      <c r="X11" s="45">
        <f t="shared" si="6"/>
        <v>1.675736074606434</v>
      </c>
      <c r="Y11" s="45">
        <f t="shared" si="7"/>
        <v>1.6784739253935661</v>
      </c>
      <c r="Z11" s="46"/>
      <c r="AA11" s="18" t="s">
        <v>16</v>
      </c>
      <c r="AB11" s="45">
        <f t="shared" si="8"/>
        <v>1.6764205373032171</v>
      </c>
      <c r="AC11" s="45">
        <f t="shared" si="9"/>
        <v>1.6777894626967831</v>
      </c>
    </row>
    <row r="12" spans="1:30" ht="20.100000000000001" customHeight="1">
      <c r="A12" s="20"/>
      <c r="B12" s="21">
        <v>1.372835</v>
      </c>
      <c r="C12" s="22">
        <v>0.72841999999999996</v>
      </c>
      <c r="D12" s="22">
        <v>82.934543000000005</v>
      </c>
      <c r="E12" s="22">
        <v>5.7925999999999998E-2</v>
      </c>
      <c r="F12" s="23" t="s">
        <v>29</v>
      </c>
      <c r="G12" s="25"/>
      <c r="H12" s="41">
        <v>10</v>
      </c>
      <c r="I12" s="41">
        <f t="shared" si="10"/>
        <v>1.8634500000000001</v>
      </c>
      <c r="J12" s="42"/>
      <c r="K12" s="18" t="s">
        <v>17</v>
      </c>
      <c r="L12" s="43">
        <f t="shared" si="12"/>
        <v>1.860712149212868</v>
      </c>
      <c r="M12" s="43">
        <f t="shared" si="13"/>
        <v>1.8661878507871321</v>
      </c>
      <c r="N12" s="44"/>
      <c r="O12" s="18" t="s">
        <v>17</v>
      </c>
      <c r="P12" s="41">
        <f t="shared" si="11"/>
        <v>0.86345000000000005</v>
      </c>
      <c r="Q12" s="41">
        <f t="shared" si="3"/>
        <v>2.8634500000000003</v>
      </c>
      <c r="R12" s="42"/>
      <c r="S12" s="18" t="s">
        <v>17</v>
      </c>
      <c r="T12" s="45">
        <f t="shared" si="4"/>
        <v>0.13654999999999995</v>
      </c>
      <c r="U12" s="45">
        <f t="shared" si="5"/>
        <v>3.8634500000000003</v>
      </c>
      <c r="V12" s="47"/>
      <c r="W12" s="18" t="s">
        <v>17</v>
      </c>
      <c r="X12" s="45">
        <f t="shared" si="6"/>
        <v>1.862081074606434</v>
      </c>
      <c r="Y12" s="45">
        <f t="shared" si="7"/>
        <v>1.8648189253935661</v>
      </c>
      <c r="Z12" s="47"/>
      <c r="AA12" s="18" t="s">
        <v>17</v>
      </c>
      <c r="AB12" s="45">
        <f t="shared" si="8"/>
        <v>1.862765537303217</v>
      </c>
      <c r="AC12" s="45">
        <f t="shared" si="9"/>
        <v>1.8641344626967831</v>
      </c>
      <c r="AD12" s="38"/>
    </row>
    <row r="13" spans="1:30" ht="20.100000000000001" customHeight="1">
      <c r="A13" s="20"/>
      <c r="B13" s="21">
        <v>1.188965</v>
      </c>
      <c r="C13" s="22">
        <v>0.84106800000000004</v>
      </c>
      <c r="D13" s="22">
        <v>82.677424000000002</v>
      </c>
      <c r="E13" s="22">
        <v>5.7512000000000001E-2</v>
      </c>
      <c r="F13" s="27" t="s">
        <v>39</v>
      </c>
      <c r="G13" s="25"/>
      <c r="H13" s="41">
        <v>11</v>
      </c>
      <c r="I13" s="41">
        <f t="shared" si="10"/>
        <v>2.049795</v>
      </c>
      <c r="J13" s="42"/>
      <c r="K13" s="18" t="s">
        <v>18</v>
      </c>
      <c r="L13" s="43">
        <f t="shared" si="12"/>
        <v>2.047057149212868</v>
      </c>
      <c r="M13" s="43">
        <f>I13+$L$1</f>
        <v>2.0525328507871321</v>
      </c>
      <c r="N13" s="44"/>
      <c r="O13" s="18" t="s">
        <v>18</v>
      </c>
      <c r="P13" s="41">
        <f t="shared" si="11"/>
        <v>1.049795</v>
      </c>
      <c r="Q13" s="41">
        <f t="shared" si="3"/>
        <v>3.049795</v>
      </c>
      <c r="R13" s="42"/>
      <c r="S13" s="18" t="s">
        <v>18</v>
      </c>
      <c r="T13" s="45">
        <f>I13-T1</f>
        <v>4.9795000000000034E-2</v>
      </c>
      <c r="U13" s="45">
        <f t="shared" si="5"/>
        <v>4.0497949999999996</v>
      </c>
      <c r="V13" s="47"/>
      <c r="W13" s="18" t="s">
        <v>18</v>
      </c>
      <c r="X13" s="45">
        <f t="shared" si="6"/>
        <v>2.048426074606434</v>
      </c>
      <c r="Y13" s="45">
        <f t="shared" si="7"/>
        <v>2.0511639253935661</v>
      </c>
      <c r="Z13" s="47"/>
      <c r="AA13" s="18" t="s">
        <v>18</v>
      </c>
      <c r="AB13" s="45">
        <f>I13-$AB$1</f>
        <v>2.0491105373032168</v>
      </c>
      <c r="AC13" s="45">
        <f t="shared" si="9"/>
        <v>2.0504794626967833</v>
      </c>
      <c r="AD13" s="38"/>
    </row>
    <row r="14" spans="1:30" ht="20.100000000000001" customHeight="1">
      <c r="A14" s="20"/>
      <c r="B14" s="21">
        <v>0.185645</v>
      </c>
      <c r="C14" s="22">
        <v>5.3866250000000004</v>
      </c>
      <c r="D14" s="22">
        <v>74.473084999999998</v>
      </c>
      <c r="E14" s="22">
        <v>5.4923E-2</v>
      </c>
      <c r="F14" s="27"/>
      <c r="G14" s="24"/>
      <c r="H14" s="39"/>
      <c r="I14" s="28"/>
      <c r="J14" s="40"/>
      <c r="K14" s="28"/>
      <c r="L14" s="28"/>
      <c r="M14" s="28"/>
      <c r="N14" s="40"/>
      <c r="O14" s="28"/>
      <c r="P14" s="28"/>
      <c r="Q14" s="28"/>
      <c r="R14" s="40"/>
      <c r="S14" s="28"/>
      <c r="T14" s="28"/>
      <c r="U14" s="28"/>
      <c r="V14" s="2"/>
      <c r="W14" s="28"/>
      <c r="X14" s="28"/>
      <c r="Y14" s="28"/>
      <c r="Z14" s="2"/>
      <c r="AA14" s="28"/>
      <c r="AB14" s="28"/>
      <c r="AC14" s="28"/>
      <c r="AD14" s="3"/>
    </row>
    <row r="15" spans="1:30" ht="20.100000000000001" customHeight="1">
      <c r="A15" s="20"/>
      <c r="B15" s="21">
        <v>3.1891250000000002</v>
      </c>
      <c r="C15" s="22">
        <v>0.31356600000000001</v>
      </c>
      <c r="D15" s="22">
        <v>71.852345</v>
      </c>
      <c r="E15" s="22">
        <v>5.4135999999999997E-2</v>
      </c>
      <c r="F15" s="27"/>
      <c r="G15" s="24"/>
      <c r="H15" s="27"/>
      <c r="I15" s="27"/>
      <c r="J15" s="24"/>
      <c r="K15" s="27"/>
      <c r="L15" s="27"/>
      <c r="M15" s="27"/>
      <c r="N15" s="24"/>
      <c r="O15" s="27"/>
      <c r="P15" s="27"/>
      <c r="Q15" s="27"/>
      <c r="R15" s="24"/>
      <c r="S15" s="27"/>
      <c r="T15" s="27"/>
      <c r="U15" s="27"/>
      <c r="V15" s="3"/>
      <c r="W15" s="27"/>
      <c r="X15" s="27"/>
      <c r="Y15" s="27"/>
      <c r="Z15" s="3"/>
      <c r="AA15" s="27"/>
      <c r="AB15" s="27"/>
      <c r="AC15" s="27"/>
      <c r="AD15" s="3"/>
    </row>
    <row r="16" spans="1:30" ht="20.100000000000001" customHeight="1">
      <c r="A16" s="20"/>
      <c r="B16" s="21">
        <v>0.18443000000000001</v>
      </c>
      <c r="C16" s="22">
        <v>5.4221110000000001</v>
      </c>
      <c r="D16" s="22">
        <v>67.932221999999996</v>
      </c>
      <c r="E16" s="22">
        <v>5.2540999999999997E-2</v>
      </c>
      <c r="F16" s="27"/>
      <c r="G16" s="24"/>
      <c r="H16" s="27"/>
      <c r="I16" s="27"/>
      <c r="J16" s="24"/>
      <c r="K16" s="27"/>
      <c r="L16" s="27"/>
      <c r="M16" s="27"/>
      <c r="N16" s="24"/>
      <c r="O16" s="27"/>
      <c r="P16" s="27"/>
      <c r="Q16" s="27"/>
      <c r="R16" s="24"/>
      <c r="S16" s="27"/>
      <c r="T16" s="27"/>
      <c r="U16" s="27"/>
      <c r="V16" s="3"/>
      <c r="W16" s="27"/>
      <c r="X16" s="27"/>
      <c r="Y16" s="27"/>
      <c r="Z16" s="3"/>
      <c r="AA16" s="27"/>
      <c r="AB16" s="27"/>
      <c r="AC16" s="27"/>
      <c r="AD16" s="3"/>
    </row>
    <row r="17" spans="1:30" ht="20.100000000000001" customHeight="1">
      <c r="A17" s="20"/>
      <c r="B17" s="21">
        <v>2.8163900000000002</v>
      </c>
      <c r="C17" s="22">
        <v>0.35506399999999999</v>
      </c>
      <c r="D17" s="22">
        <v>67.234874000000005</v>
      </c>
      <c r="E17" s="22">
        <v>5.2238E-2</v>
      </c>
      <c r="F17" s="27"/>
      <c r="G17" s="24"/>
      <c r="H17" s="27"/>
      <c r="I17" s="27"/>
      <c r="J17" s="24"/>
      <c r="K17" s="27"/>
      <c r="L17" s="27"/>
      <c r="M17" s="27"/>
      <c r="N17" s="24"/>
      <c r="O17" s="27"/>
      <c r="P17" s="27"/>
      <c r="Q17" s="27"/>
      <c r="R17" s="24"/>
      <c r="S17" s="27"/>
      <c r="T17" s="27"/>
      <c r="U17" s="27"/>
      <c r="V17" s="3"/>
      <c r="W17" s="27"/>
      <c r="X17" s="27"/>
      <c r="Y17" s="27"/>
      <c r="Z17" s="3"/>
      <c r="AA17" s="27"/>
      <c r="AB17" s="27"/>
      <c r="AC17" s="27"/>
      <c r="AD17" s="3"/>
    </row>
    <row r="18" spans="1:30" ht="20.100000000000001" customHeight="1">
      <c r="A18" s="20"/>
      <c r="B18" s="21">
        <v>0.62736499999999995</v>
      </c>
      <c r="C18" s="22">
        <v>1.5939680000000001</v>
      </c>
      <c r="D18" s="22">
        <v>64.862378000000007</v>
      </c>
      <c r="E18" s="22">
        <v>5.1357E-2</v>
      </c>
      <c r="F18" s="27"/>
      <c r="G18" s="24"/>
      <c r="H18" s="27"/>
      <c r="I18" s="27"/>
      <c r="J18" s="24"/>
      <c r="K18" s="58" t="s">
        <v>40</v>
      </c>
      <c r="L18" s="57">
        <f>1-L3</f>
        <v>0.81639285078713208</v>
      </c>
      <c r="M18" s="57">
        <f>1+M3</f>
        <v>1.1890828507871321</v>
      </c>
      <c r="N18" s="24"/>
      <c r="P18" s="27"/>
      <c r="Q18" s="27"/>
      <c r="R18" s="24"/>
      <c r="S18" s="27"/>
      <c r="T18" s="27"/>
      <c r="U18" s="27"/>
      <c r="V18" s="3"/>
      <c r="W18" s="27"/>
      <c r="X18" s="27"/>
      <c r="Y18" s="27"/>
      <c r="Z18" s="3"/>
      <c r="AA18" s="27"/>
      <c r="AB18" s="27"/>
      <c r="AC18" s="27"/>
      <c r="AD18" s="3"/>
    </row>
    <row r="19" spans="1:30" ht="20.100000000000001" customHeight="1">
      <c r="A19" s="20"/>
      <c r="B19" s="21">
        <v>3.1865600000000001</v>
      </c>
      <c r="C19" s="22">
        <v>0.31381799999999999</v>
      </c>
      <c r="D19" s="22">
        <v>56.699136000000003</v>
      </c>
      <c r="E19" s="22">
        <v>4.7765000000000002E-2</v>
      </c>
      <c r="F19" s="27"/>
      <c r="G19" s="24"/>
      <c r="H19" s="27"/>
      <c r="I19" s="27"/>
      <c r="J19" s="24"/>
      <c r="K19" s="27"/>
      <c r="L19" s="27"/>
      <c r="M19" s="27"/>
      <c r="N19" s="24"/>
      <c r="O19" s="27"/>
      <c r="P19" s="27"/>
      <c r="Q19" s="27"/>
      <c r="R19" s="24"/>
      <c r="S19" s="27"/>
      <c r="T19" s="27"/>
      <c r="U19" s="27"/>
      <c r="V19" s="3"/>
      <c r="W19" s="27"/>
      <c r="X19" s="27"/>
      <c r="Y19" s="27"/>
      <c r="Z19" s="3"/>
      <c r="AA19" s="27"/>
      <c r="AB19" s="27"/>
      <c r="AC19" s="27"/>
      <c r="AD19" s="3"/>
    </row>
    <row r="20" spans="1:30" ht="20.100000000000001" customHeight="1">
      <c r="A20" s="20"/>
      <c r="B20" s="21">
        <v>2.813825</v>
      </c>
      <c r="C20" s="22">
        <v>0.35538799999999998</v>
      </c>
      <c r="D20" s="22">
        <v>49.220573999999999</v>
      </c>
      <c r="E20" s="22">
        <v>4.4677000000000001E-2</v>
      </c>
      <c r="F20" s="27"/>
      <c r="G20" s="24"/>
      <c r="H20" s="27"/>
      <c r="I20" s="27"/>
      <c r="J20" s="24"/>
      <c r="K20" s="27"/>
      <c r="L20" s="27"/>
      <c r="M20" s="27"/>
      <c r="N20" s="24"/>
      <c r="O20" s="27"/>
      <c r="P20" s="27"/>
      <c r="Q20" s="27"/>
      <c r="R20" s="24"/>
      <c r="S20" s="27"/>
      <c r="T20" s="27"/>
      <c r="U20" s="27"/>
      <c r="V20" s="3"/>
      <c r="W20" s="27"/>
      <c r="X20" s="27"/>
      <c r="Y20" s="27"/>
      <c r="Z20" s="3"/>
      <c r="AA20" s="27"/>
      <c r="AB20" s="27"/>
      <c r="AC20" s="27"/>
      <c r="AD20" s="3"/>
    </row>
    <row r="21" spans="1:30" ht="20.100000000000001" customHeight="1">
      <c r="A21" s="20"/>
      <c r="B21" s="21">
        <v>1.1837</v>
      </c>
      <c r="C21" s="22">
        <v>0.84480900000000003</v>
      </c>
      <c r="D21" s="22">
        <v>46.584781</v>
      </c>
      <c r="E21" s="22">
        <v>4.3482E-2</v>
      </c>
      <c r="F21" s="27"/>
      <c r="G21" s="24"/>
      <c r="H21" s="27"/>
      <c r="I21" s="27"/>
      <c r="J21" s="24"/>
      <c r="K21" s="27"/>
      <c r="L21" s="27"/>
      <c r="M21" s="27"/>
      <c r="N21" s="24"/>
      <c r="O21" s="27"/>
      <c r="P21" s="27"/>
      <c r="Q21" s="27"/>
      <c r="R21" s="24"/>
      <c r="S21" s="27"/>
      <c r="T21" s="27"/>
      <c r="U21" s="27"/>
      <c r="V21" s="3"/>
      <c r="W21" s="27"/>
      <c r="X21" s="27"/>
      <c r="Y21" s="27"/>
      <c r="Z21" s="3"/>
      <c r="AA21" s="27"/>
      <c r="AB21" s="27"/>
      <c r="AC21" s="27"/>
      <c r="AD21" s="3"/>
    </row>
    <row r="22" spans="1:30" ht="20.100000000000001" customHeight="1">
      <c r="A22" s="20"/>
      <c r="B22" s="21">
        <v>0.81555500000000003</v>
      </c>
      <c r="C22" s="22">
        <v>1.226159</v>
      </c>
      <c r="D22" s="22">
        <v>44.803936</v>
      </c>
      <c r="E22" s="22">
        <v>4.2528999999999997E-2</v>
      </c>
      <c r="F22" s="27"/>
      <c r="G22" s="24"/>
      <c r="H22" s="27"/>
      <c r="I22" s="27"/>
      <c r="J22" s="24"/>
      <c r="K22" s="27"/>
      <c r="L22" s="27"/>
      <c r="M22" s="27"/>
      <c r="N22" s="24"/>
      <c r="O22" s="27"/>
      <c r="P22" s="27"/>
      <c r="Q22" s="27"/>
      <c r="R22" s="24"/>
      <c r="S22" s="27"/>
      <c r="T22" s="27"/>
      <c r="U22" s="27"/>
      <c r="V22" s="3"/>
      <c r="W22" s="27"/>
      <c r="X22" s="27"/>
      <c r="Y22" s="27"/>
      <c r="Z22" s="3"/>
      <c r="AA22" s="27"/>
      <c r="AB22" s="27"/>
      <c r="AC22" s="27"/>
      <c r="AD22" s="3"/>
    </row>
    <row r="23" spans="1:30" ht="20.100000000000001" customHeight="1">
      <c r="A23" s="20"/>
      <c r="B23" s="21">
        <v>0.55905499999999997</v>
      </c>
      <c r="C23" s="22">
        <v>1.7887329999999999</v>
      </c>
      <c r="D23" s="22">
        <v>44.018225000000001</v>
      </c>
      <c r="E23" s="22">
        <v>4.2395000000000002E-2</v>
      </c>
      <c r="F23" s="27" t="s">
        <v>30</v>
      </c>
      <c r="G23" s="24"/>
      <c r="H23" s="27"/>
      <c r="I23" s="27"/>
      <c r="J23" s="24"/>
      <c r="K23" s="27"/>
      <c r="L23" s="27"/>
      <c r="M23" s="27"/>
      <c r="N23" s="24"/>
      <c r="O23" s="27"/>
      <c r="P23" s="27"/>
      <c r="Q23" s="27"/>
      <c r="R23" s="24"/>
      <c r="S23" s="27"/>
      <c r="T23" s="27"/>
      <c r="U23" s="27"/>
      <c r="V23" s="3"/>
      <c r="W23" s="27"/>
      <c r="X23" s="27"/>
      <c r="Y23" s="27"/>
      <c r="Z23" s="3"/>
      <c r="AA23" s="27"/>
      <c r="AB23" s="27"/>
      <c r="AC23" s="27"/>
      <c r="AD23" s="3"/>
    </row>
    <row r="24" spans="1:30" ht="20.100000000000001" customHeight="1">
      <c r="A24" s="20"/>
      <c r="B24" s="21">
        <v>0.18820999999999999</v>
      </c>
      <c r="C24" s="22">
        <v>5.3132140000000003</v>
      </c>
      <c r="D24" s="22">
        <v>42.773485000000001</v>
      </c>
      <c r="E24" s="22">
        <v>4.1460999999999998E-2</v>
      </c>
      <c r="F24" s="27"/>
      <c r="G24" s="24"/>
      <c r="H24" s="27"/>
      <c r="I24" s="27"/>
      <c r="J24" s="24"/>
      <c r="K24" s="27"/>
      <c r="L24" s="27"/>
      <c r="M24" s="27"/>
      <c r="N24" s="24"/>
      <c r="O24" s="27"/>
      <c r="P24" s="27"/>
      <c r="Q24" s="27"/>
      <c r="R24" s="24"/>
      <c r="S24" s="27"/>
      <c r="T24" s="27"/>
      <c r="U24" s="27"/>
      <c r="V24" s="3"/>
      <c r="W24" s="27"/>
      <c r="X24" s="27"/>
      <c r="Y24" s="27"/>
      <c r="Z24" s="3"/>
      <c r="AA24" s="27"/>
      <c r="AB24" s="27"/>
      <c r="AC24" s="27"/>
      <c r="AD24" s="3"/>
    </row>
    <row r="25" spans="1:30" ht="20.100000000000001" customHeight="1">
      <c r="A25" s="20"/>
      <c r="B25" s="21">
        <v>1.1855899999999999</v>
      </c>
      <c r="C25" s="22">
        <v>0.84346200000000005</v>
      </c>
      <c r="D25" s="22">
        <v>41.449319000000003</v>
      </c>
      <c r="E25" s="22">
        <v>4.0828999999999997E-2</v>
      </c>
      <c r="F25" s="27"/>
      <c r="G25" s="24"/>
      <c r="H25" s="27"/>
      <c r="I25" s="27"/>
      <c r="J25" s="24"/>
      <c r="K25" s="27"/>
      <c r="L25" s="27"/>
      <c r="M25" s="27"/>
      <c r="N25" s="24"/>
      <c r="O25" s="27"/>
      <c r="P25" s="27"/>
      <c r="Q25" s="27"/>
      <c r="R25" s="24"/>
      <c r="S25" s="27"/>
      <c r="T25" s="27"/>
      <c r="U25" s="27"/>
      <c r="V25" s="3"/>
      <c r="W25" s="27"/>
      <c r="X25" s="27"/>
      <c r="Y25" s="27"/>
      <c r="Z25" s="3"/>
      <c r="AA25" s="27"/>
      <c r="AB25" s="27"/>
      <c r="AC25" s="27"/>
      <c r="AD25" s="3"/>
    </row>
    <row r="26" spans="1:30" ht="20.100000000000001" customHeight="1">
      <c r="A26" s="20"/>
      <c r="B26" s="21">
        <v>0.81298999999999999</v>
      </c>
      <c r="C26" s="22">
        <v>1.230027</v>
      </c>
      <c r="D26" s="22">
        <v>38.344197000000001</v>
      </c>
      <c r="E26" s="22">
        <v>3.9505999999999999E-2</v>
      </c>
      <c r="F26" s="27"/>
      <c r="G26" s="24"/>
      <c r="H26" s="27"/>
      <c r="I26" s="27"/>
      <c r="J26" s="24"/>
      <c r="K26" s="27"/>
      <c r="L26" s="27"/>
      <c r="M26" s="27"/>
      <c r="N26" s="24"/>
      <c r="O26" s="27"/>
      <c r="P26" s="27"/>
      <c r="Q26" s="27"/>
      <c r="R26" s="24"/>
      <c r="S26" s="27"/>
      <c r="T26" s="27"/>
      <c r="U26" s="27"/>
      <c r="V26" s="3"/>
      <c r="W26" s="27"/>
      <c r="X26" s="27"/>
      <c r="Y26" s="27"/>
      <c r="Z26" s="3"/>
      <c r="AA26" s="27"/>
      <c r="AB26" s="27"/>
      <c r="AC26" s="27"/>
      <c r="AD26" s="3"/>
    </row>
    <row r="27" spans="1:30" ht="20.100000000000001" customHeight="1">
      <c r="A27" s="20"/>
      <c r="B27" s="21">
        <v>1.1876150000000001</v>
      </c>
      <c r="C27" s="22">
        <v>0.84202399999999999</v>
      </c>
      <c r="D27" s="22">
        <v>37.783875999999999</v>
      </c>
      <c r="E27" s="22">
        <v>3.9141000000000002E-2</v>
      </c>
      <c r="F27" s="27"/>
      <c r="G27" s="24"/>
      <c r="H27" s="27"/>
      <c r="I27" s="27"/>
      <c r="J27" s="24"/>
      <c r="K27" s="27"/>
      <c r="L27" s="27"/>
      <c r="M27" s="27"/>
      <c r="N27" s="24"/>
      <c r="O27" s="27"/>
      <c r="P27" s="27"/>
      <c r="Q27" s="27"/>
      <c r="R27" s="24"/>
      <c r="S27" s="27"/>
      <c r="T27" s="27"/>
      <c r="U27" s="27"/>
      <c r="V27" s="3"/>
      <c r="W27" s="27"/>
      <c r="X27" s="27"/>
      <c r="Y27" s="27"/>
      <c r="Z27" s="3"/>
      <c r="AA27" s="27"/>
      <c r="AB27" s="27"/>
      <c r="AC27" s="27"/>
      <c r="AD27" s="3"/>
    </row>
    <row r="28" spans="1:30" ht="20.100000000000001" customHeight="1">
      <c r="A28" s="20"/>
      <c r="B28" s="21">
        <v>1.1882900000000001</v>
      </c>
      <c r="C28" s="22">
        <v>0.84154499999999999</v>
      </c>
      <c r="D28" s="22">
        <v>37.300812999999998</v>
      </c>
      <c r="E28" s="22">
        <v>3.8774000000000003E-2</v>
      </c>
      <c r="F28" s="27"/>
      <c r="G28" s="24"/>
      <c r="H28" s="27"/>
      <c r="I28" s="27"/>
      <c r="J28" s="24"/>
      <c r="K28" s="27"/>
      <c r="L28" s="27"/>
      <c r="M28" s="27"/>
      <c r="N28" s="24"/>
      <c r="O28" s="27"/>
      <c r="P28" s="27"/>
      <c r="Q28" s="27"/>
      <c r="R28" s="24"/>
      <c r="S28" s="27"/>
      <c r="T28" s="27"/>
      <c r="U28" s="27"/>
      <c r="V28" s="3"/>
      <c r="W28" s="27"/>
      <c r="X28" s="27"/>
      <c r="Y28" s="27"/>
      <c r="Z28" s="3"/>
      <c r="AA28" s="27"/>
      <c r="AB28" s="27"/>
      <c r="AC28" s="27"/>
      <c r="AD28" s="3"/>
    </row>
    <row r="29" spans="1:30" ht="20.100000000000001" customHeight="1">
      <c r="A29" s="20"/>
      <c r="B29" s="21">
        <v>0.18767</v>
      </c>
      <c r="C29" s="22">
        <v>5.3285020000000003</v>
      </c>
      <c r="D29" s="22">
        <v>35.225793000000003</v>
      </c>
      <c r="E29" s="22">
        <v>3.7869E-2</v>
      </c>
      <c r="F29" s="27"/>
      <c r="G29" s="24"/>
      <c r="H29" s="27"/>
      <c r="I29" s="27"/>
      <c r="J29" s="24"/>
      <c r="K29" s="27"/>
      <c r="L29" s="27"/>
      <c r="M29" s="27"/>
      <c r="N29" s="24"/>
      <c r="O29" s="27"/>
      <c r="P29" s="27"/>
      <c r="Q29" s="27"/>
      <c r="R29" s="24"/>
      <c r="S29" s="27"/>
      <c r="T29" s="27"/>
      <c r="U29" s="27"/>
      <c r="V29" s="3"/>
      <c r="W29" s="27"/>
      <c r="X29" s="27"/>
      <c r="Y29" s="27"/>
      <c r="Z29" s="3"/>
      <c r="AA29" s="27"/>
      <c r="AB29" s="27"/>
      <c r="AC29" s="27"/>
      <c r="AD29" s="3"/>
    </row>
    <row r="30" spans="1:30" ht="20.100000000000001" customHeight="1">
      <c r="A30" s="20"/>
      <c r="B30" s="21">
        <v>3.1918250000000001</v>
      </c>
      <c r="C30" s="22">
        <v>0.31330000000000002</v>
      </c>
      <c r="D30" s="22">
        <v>34.81456</v>
      </c>
      <c r="E30" s="22">
        <v>3.7603999999999999E-2</v>
      </c>
      <c r="F30" s="27"/>
      <c r="G30" s="24"/>
      <c r="H30" s="27"/>
      <c r="I30" s="27"/>
      <c r="J30" s="24"/>
      <c r="K30" s="27"/>
      <c r="L30" s="27"/>
      <c r="M30" s="27"/>
      <c r="N30" s="24"/>
      <c r="O30" s="27"/>
      <c r="P30" s="27"/>
      <c r="Q30" s="27"/>
      <c r="R30" s="24"/>
      <c r="S30" s="27"/>
      <c r="T30" s="27"/>
      <c r="U30" s="27"/>
      <c r="V30" s="3"/>
      <c r="W30" s="27"/>
      <c r="X30" s="27"/>
      <c r="Y30" s="27"/>
      <c r="Z30" s="3"/>
      <c r="AA30" s="27"/>
      <c r="AB30" s="27"/>
      <c r="AC30" s="27"/>
      <c r="AD30" s="3"/>
    </row>
    <row r="31" spans="1:30" ht="20.100000000000001" customHeight="1">
      <c r="A31" s="20"/>
      <c r="B31" s="21">
        <v>0.81110000000000004</v>
      </c>
      <c r="C31" s="22">
        <v>1.2328939999999999</v>
      </c>
      <c r="D31" s="22">
        <v>33.405375999999997</v>
      </c>
      <c r="E31" s="22">
        <v>3.6916999999999998E-2</v>
      </c>
      <c r="F31" s="27"/>
      <c r="G31" s="24"/>
      <c r="H31" s="27"/>
      <c r="I31" s="27"/>
      <c r="J31" s="24"/>
      <c r="K31" s="27"/>
      <c r="L31" s="27"/>
      <c r="M31" s="27"/>
      <c r="N31" s="24"/>
      <c r="O31" s="27"/>
      <c r="P31" s="27"/>
      <c r="Q31" s="27"/>
      <c r="R31" s="24"/>
      <c r="S31" s="27"/>
      <c r="T31" s="27"/>
      <c r="U31" s="27"/>
      <c r="V31" s="3"/>
      <c r="W31" s="27"/>
      <c r="X31" s="27"/>
      <c r="Y31" s="27"/>
      <c r="Z31" s="3"/>
      <c r="AA31" s="27"/>
      <c r="AB31" s="27"/>
      <c r="AC31" s="27"/>
      <c r="AD31" s="3"/>
    </row>
    <row r="32" spans="1:30" ht="20.100000000000001" customHeight="1">
      <c r="A32" s="20"/>
      <c r="B32" s="21">
        <v>0.37005500000000002</v>
      </c>
      <c r="C32" s="22">
        <v>2.7023009999999998</v>
      </c>
      <c r="D32" s="22">
        <v>32.315818</v>
      </c>
      <c r="E32" s="22">
        <v>3.6216999999999999E-2</v>
      </c>
      <c r="F32" s="27"/>
      <c r="G32" s="24"/>
      <c r="H32" s="27"/>
      <c r="I32" s="27"/>
      <c r="J32" s="24"/>
      <c r="K32" s="27"/>
      <c r="L32" s="27"/>
      <c r="M32" s="27"/>
      <c r="N32" s="24"/>
      <c r="O32" s="27"/>
      <c r="P32" s="27"/>
      <c r="Q32" s="27"/>
      <c r="R32" s="24"/>
      <c r="S32" s="27"/>
      <c r="T32" s="27"/>
      <c r="U32" s="27"/>
      <c r="V32" s="3"/>
      <c r="W32" s="27"/>
      <c r="X32" s="27"/>
      <c r="Y32" s="27"/>
      <c r="Z32" s="3"/>
      <c r="AA32" s="27"/>
      <c r="AB32" s="27"/>
      <c r="AC32" s="27"/>
      <c r="AD32" s="3"/>
    </row>
    <row r="33" spans="1:30" ht="20.100000000000001" customHeight="1">
      <c r="A33" s="20"/>
      <c r="B33" s="21">
        <v>2.8192249999999999</v>
      </c>
      <c r="C33" s="22">
        <v>0.35470699999999999</v>
      </c>
      <c r="D33" s="22">
        <v>31.545331000000001</v>
      </c>
      <c r="E33" s="22">
        <v>3.5843E-2</v>
      </c>
      <c r="F33" s="27"/>
      <c r="G33" s="24"/>
      <c r="H33" s="27"/>
      <c r="I33" s="27"/>
      <c r="J33" s="24"/>
      <c r="K33" s="27"/>
      <c r="L33" s="27"/>
      <c r="M33" s="27"/>
      <c r="N33" s="24"/>
      <c r="O33" s="27"/>
      <c r="P33" s="27"/>
      <c r="Q33" s="27"/>
      <c r="R33" s="24"/>
      <c r="S33" s="27"/>
      <c r="T33" s="27"/>
      <c r="U33" s="27"/>
      <c r="V33" s="3"/>
      <c r="W33" s="27"/>
      <c r="X33" s="27"/>
      <c r="Y33" s="27"/>
      <c r="Z33" s="3"/>
      <c r="AA33" s="27"/>
      <c r="AB33" s="27"/>
      <c r="AC33" s="27"/>
      <c r="AD33" s="3"/>
    </row>
    <row r="34" spans="1:30" ht="20.100000000000001" customHeight="1">
      <c r="A34" s="20"/>
      <c r="B34" s="21">
        <v>0.81488000000000005</v>
      </c>
      <c r="C34" s="22">
        <v>1.2271749999999999</v>
      </c>
      <c r="D34" s="22">
        <v>30.968654999999998</v>
      </c>
      <c r="E34" s="22">
        <v>3.5267E-2</v>
      </c>
      <c r="F34" s="27"/>
      <c r="G34" s="24"/>
      <c r="H34" s="27"/>
      <c r="I34" s="27"/>
      <c r="J34" s="24"/>
      <c r="K34" s="27"/>
      <c r="L34" s="27"/>
      <c r="M34" s="27"/>
      <c r="N34" s="24"/>
      <c r="O34" s="27"/>
      <c r="P34" s="27"/>
      <c r="Q34" s="27"/>
      <c r="R34" s="24"/>
      <c r="S34" s="27"/>
      <c r="T34" s="27"/>
      <c r="U34" s="27"/>
      <c r="V34" s="3"/>
      <c r="W34" s="27"/>
      <c r="X34" s="27"/>
      <c r="Y34" s="27"/>
      <c r="Z34" s="3"/>
      <c r="AA34" s="27"/>
      <c r="AB34" s="27"/>
      <c r="AC34" s="27"/>
      <c r="AD34" s="3"/>
    </row>
    <row r="35" spans="1:30" ht="20.100000000000001" customHeight="1">
      <c r="A35" s="20"/>
      <c r="B35" s="21">
        <v>3.8164699999999998</v>
      </c>
      <c r="C35" s="22">
        <v>0.26202199999999998</v>
      </c>
      <c r="D35" s="22">
        <v>29.316524999999999</v>
      </c>
      <c r="E35" s="22">
        <v>3.4409000000000002E-2</v>
      </c>
      <c r="F35" s="27"/>
      <c r="G35" s="24"/>
      <c r="H35" s="27"/>
      <c r="I35" s="27"/>
      <c r="J35" s="24"/>
      <c r="K35" s="27"/>
      <c r="L35" s="27"/>
      <c r="M35" s="27"/>
      <c r="N35" s="24"/>
      <c r="O35" s="27"/>
      <c r="P35" s="27"/>
      <c r="Q35" s="27"/>
      <c r="R35" s="24"/>
      <c r="S35" s="27"/>
      <c r="T35" s="27"/>
      <c r="U35" s="27"/>
      <c r="V35" s="3"/>
      <c r="W35" s="27"/>
      <c r="X35" s="27"/>
      <c r="Y35" s="27"/>
      <c r="Z35" s="3"/>
      <c r="AA35" s="27"/>
      <c r="AB35" s="27"/>
      <c r="AC35" s="27"/>
      <c r="AD35" s="3"/>
    </row>
    <row r="36" spans="1:30" ht="20.100000000000001" customHeight="1">
      <c r="A36" s="20"/>
      <c r="B36" s="21">
        <v>0.37545499999999998</v>
      </c>
      <c r="C36" s="22">
        <v>2.6634350000000002</v>
      </c>
      <c r="D36" s="22">
        <v>28.619859000000002</v>
      </c>
      <c r="E36" s="22">
        <v>3.4084999999999997E-2</v>
      </c>
      <c r="F36" s="27"/>
      <c r="G36" s="24"/>
      <c r="H36" s="27"/>
      <c r="I36" s="27"/>
      <c r="J36" s="24"/>
      <c r="K36" s="27"/>
      <c r="L36" s="27"/>
      <c r="M36" s="27"/>
      <c r="N36" s="24"/>
      <c r="O36" s="27"/>
      <c r="P36" s="27"/>
      <c r="Q36" s="27"/>
      <c r="R36" s="24"/>
      <c r="S36" s="27"/>
      <c r="T36" s="27"/>
      <c r="U36" s="27"/>
      <c r="V36" s="3"/>
      <c r="W36" s="27"/>
      <c r="X36" s="27"/>
      <c r="Y36" s="27"/>
      <c r="Z36" s="3"/>
      <c r="AA36" s="27"/>
      <c r="AB36" s="27"/>
      <c r="AC36" s="27"/>
      <c r="AD36" s="3"/>
    </row>
    <row r="37" spans="1:30" ht="20.100000000000001" customHeight="1">
      <c r="A37" s="20"/>
      <c r="B37" s="21">
        <v>0.18510499999999999</v>
      </c>
      <c r="C37" s="22">
        <v>5.4023389999999996</v>
      </c>
      <c r="D37" s="22">
        <v>24.741457</v>
      </c>
      <c r="E37" s="22">
        <v>3.1757000000000001E-2</v>
      </c>
      <c r="F37" s="27"/>
      <c r="G37" s="24"/>
      <c r="H37" s="27"/>
      <c r="I37" s="27"/>
      <c r="J37" s="24"/>
      <c r="K37" s="27"/>
      <c r="L37" s="27"/>
      <c r="M37" s="27"/>
      <c r="N37" s="24"/>
      <c r="O37" s="27"/>
      <c r="P37" s="27"/>
      <c r="Q37" s="27"/>
      <c r="R37" s="24"/>
      <c r="S37" s="27"/>
      <c r="T37" s="27"/>
      <c r="U37" s="27"/>
      <c r="V37" s="3"/>
      <c r="W37" s="27"/>
      <c r="X37" s="27"/>
      <c r="Y37" s="27"/>
      <c r="Z37" s="3"/>
      <c r="AA37" s="27"/>
      <c r="AB37" s="27"/>
      <c r="AC37" s="27"/>
      <c r="AD37" s="3"/>
    </row>
    <row r="38" spans="1:30" ht="20.100000000000001" customHeight="1">
      <c r="A38" s="20"/>
      <c r="B38" s="21">
        <v>2.7200000000000002E-3</v>
      </c>
      <c r="C38" s="22">
        <v>367.64705900000001</v>
      </c>
      <c r="D38" s="22">
        <v>24.074119</v>
      </c>
      <c r="E38" s="22">
        <v>3.2639000000000001E-2</v>
      </c>
      <c r="F38" s="27"/>
      <c r="G38" s="24"/>
      <c r="H38" s="27"/>
      <c r="I38" s="27"/>
      <c r="J38" s="24"/>
      <c r="K38" s="27"/>
      <c r="L38" s="27"/>
      <c r="M38" s="27"/>
      <c r="N38" s="24"/>
      <c r="O38" s="27"/>
      <c r="P38" s="27"/>
      <c r="Q38" s="27"/>
      <c r="R38" s="24"/>
      <c r="S38" s="27"/>
      <c r="T38" s="27"/>
      <c r="U38" s="27"/>
      <c r="V38" s="3"/>
      <c r="W38" s="27"/>
      <c r="X38" s="27"/>
      <c r="Y38" s="27"/>
      <c r="Z38" s="3"/>
      <c r="AA38" s="27"/>
      <c r="AB38" s="27"/>
      <c r="AC38" s="27"/>
      <c r="AD38" s="3"/>
    </row>
    <row r="39" spans="1:30" ht="20.100000000000001" customHeight="1">
      <c r="A39" s="20"/>
      <c r="B39" s="21">
        <v>3.819035</v>
      </c>
      <c r="C39" s="22">
        <v>0.26184600000000002</v>
      </c>
      <c r="D39" s="22">
        <v>23.325016000000002</v>
      </c>
      <c r="E39" s="22">
        <v>3.0664E-2</v>
      </c>
      <c r="F39" s="27"/>
      <c r="G39" s="24"/>
      <c r="H39" s="27"/>
      <c r="I39" s="27"/>
      <c r="J39" s="24"/>
      <c r="K39" s="27"/>
      <c r="L39" s="27"/>
      <c r="M39" s="27"/>
      <c r="N39" s="24"/>
      <c r="O39" s="27"/>
      <c r="P39" s="27"/>
      <c r="Q39" s="27"/>
      <c r="R39" s="24"/>
      <c r="S39" s="27"/>
      <c r="T39" s="27"/>
      <c r="U39" s="27"/>
      <c r="V39" s="3"/>
      <c r="W39" s="27"/>
      <c r="X39" s="27"/>
      <c r="Y39" s="27"/>
      <c r="Z39" s="3"/>
      <c r="AA39" s="27"/>
      <c r="AB39" s="27"/>
      <c r="AC39" s="27"/>
      <c r="AD39" s="3"/>
    </row>
    <row r="40" spans="1:30" ht="20.100000000000001" customHeight="1">
      <c r="A40" s="20"/>
      <c r="B40" s="21">
        <v>0.15243499999999999</v>
      </c>
      <c r="C40" s="22">
        <v>6.5601729999999998</v>
      </c>
      <c r="D40" s="22">
        <v>23.147276999999999</v>
      </c>
      <c r="E40" s="22">
        <v>3.0633000000000001E-2</v>
      </c>
      <c r="F40" s="27"/>
      <c r="G40" s="24"/>
      <c r="H40" s="27"/>
      <c r="I40" s="27"/>
      <c r="J40" s="24"/>
      <c r="K40" s="27"/>
      <c r="L40" s="27"/>
      <c r="M40" s="27"/>
      <c r="N40" s="24"/>
      <c r="O40" s="27"/>
      <c r="P40" s="27"/>
      <c r="Q40" s="27"/>
      <c r="R40" s="24"/>
      <c r="S40" s="27"/>
      <c r="T40" s="27"/>
      <c r="U40" s="27"/>
      <c r="V40" s="3"/>
      <c r="W40" s="27"/>
      <c r="X40" s="27"/>
      <c r="Y40" s="27"/>
      <c r="Z40" s="3"/>
      <c r="AA40" s="27"/>
      <c r="AB40" s="27"/>
      <c r="AC40" s="27"/>
      <c r="AD40" s="3"/>
    </row>
    <row r="41" spans="1:30" ht="20.100000000000001" customHeight="1">
      <c r="A41" s="20"/>
      <c r="B41" s="21">
        <v>0.19172</v>
      </c>
      <c r="C41" s="22">
        <v>5.2159399999999998</v>
      </c>
      <c r="D41" s="22">
        <v>22.142437999999999</v>
      </c>
      <c r="E41" s="22">
        <v>2.9911E-2</v>
      </c>
      <c r="F41" s="27"/>
      <c r="G41" s="24"/>
      <c r="H41" s="27"/>
      <c r="I41" s="27"/>
      <c r="J41" s="24"/>
      <c r="K41" s="27"/>
      <c r="L41" s="27"/>
      <c r="M41" s="27"/>
      <c r="N41" s="24"/>
      <c r="O41" s="27"/>
      <c r="P41" s="27"/>
      <c r="Q41" s="27"/>
      <c r="R41" s="24"/>
      <c r="S41" s="27"/>
      <c r="T41" s="27"/>
      <c r="U41" s="27"/>
      <c r="V41" s="3"/>
      <c r="W41" s="27"/>
      <c r="X41" s="27"/>
      <c r="Y41" s="27"/>
      <c r="Z41" s="3"/>
      <c r="AA41" s="27"/>
      <c r="AB41" s="27"/>
      <c r="AC41" s="27"/>
      <c r="AD41" s="3"/>
    </row>
    <row r="42" spans="1:30" ht="20.100000000000001" customHeight="1">
      <c r="A42" s="20"/>
      <c r="B42" s="21">
        <v>0.18092</v>
      </c>
      <c r="C42" s="22">
        <v>5.5273050000000001</v>
      </c>
      <c r="D42" s="22">
        <v>21.518851999999999</v>
      </c>
      <c r="E42" s="22">
        <v>2.9401E-2</v>
      </c>
      <c r="F42" s="27"/>
      <c r="G42" s="24"/>
      <c r="H42" s="27"/>
      <c r="I42" s="27"/>
      <c r="J42" s="24"/>
      <c r="K42" s="27"/>
      <c r="L42" s="27"/>
      <c r="M42" s="27"/>
      <c r="N42" s="24"/>
      <c r="O42" s="27"/>
      <c r="P42" s="27"/>
      <c r="Q42" s="27"/>
      <c r="R42" s="24"/>
      <c r="S42" s="27"/>
      <c r="T42" s="27"/>
      <c r="U42" s="27"/>
      <c r="V42" s="3"/>
      <c r="W42" s="27"/>
      <c r="X42" s="27"/>
      <c r="Y42" s="27"/>
      <c r="Z42" s="3"/>
      <c r="AA42" s="27"/>
      <c r="AB42" s="27"/>
      <c r="AC42" s="27"/>
      <c r="AD42" s="3"/>
    </row>
    <row r="43" spans="1:30" ht="20.100000000000001" customHeight="1">
      <c r="A43" s="20"/>
      <c r="B43" s="21">
        <v>2.63009</v>
      </c>
      <c r="C43" s="22">
        <v>0.38021500000000003</v>
      </c>
      <c r="D43" s="22">
        <v>19.209036000000001</v>
      </c>
      <c r="E43" s="22">
        <v>2.7678999999999999E-2</v>
      </c>
      <c r="F43" s="27"/>
      <c r="G43" s="24"/>
      <c r="H43" s="27"/>
      <c r="I43" s="27"/>
      <c r="J43" s="24"/>
      <c r="K43" s="27"/>
      <c r="L43" s="27"/>
      <c r="M43" s="27"/>
      <c r="N43" s="24"/>
      <c r="O43" s="27"/>
      <c r="P43" s="27"/>
      <c r="Q43" s="27"/>
      <c r="R43" s="24"/>
      <c r="S43" s="27"/>
      <c r="T43" s="27"/>
      <c r="U43" s="27"/>
      <c r="V43" s="3"/>
      <c r="W43" s="27"/>
      <c r="X43" s="27"/>
      <c r="Y43" s="27"/>
      <c r="Z43" s="3"/>
      <c r="AA43" s="27"/>
      <c r="AB43" s="27"/>
      <c r="AC43" s="27"/>
      <c r="AD43" s="3"/>
    </row>
    <row r="44" spans="1:30" ht="20.100000000000001" customHeight="1">
      <c r="A44" s="20"/>
      <c r="B44" s="21">
        <v>1.1808650000000001</v>
      </c>
      <c r="C44" s="22">
        <v>0.84683699999999995</v>
      </c>
      <c r="D44" s="22">
        <v>19.201896999999999</v>
      </c>
      <c r="E44" s="22">
        <v>2.7873999999999999E-2</v>
      </c>
      <c r="F44" s="27"/>
      <c r="G44" s="24"/>
      <c r="H44" s="27"/>
      <c r="I44" s="27"/>
      <c r="J44" s="24"/>
      <c r="K44" s="27"/>
      <c r="L44" s="27"/>
      <c r="M44" s="27"/>
      <c r="N44" s="24"/>
      <c r="O44" s="27"/>
      <c r="P44" s="27"/>
      <c r="Q44" s="27"/>
      <c r="R44" s="24"/>
      <c r="S44" s="27"/>
      <c r="T44" s="27"/>
      <c r="U44" s="27"/>
      <c r="V44" s="3"/>
      <c r="W44" s="27"/>
      <c r="X44" s="27"/>
      <c r="Y44" s="27"/>
      <c r="Z44" s="3"/>
      <c r="AA44" s="27"/>
      <c r="AB44" s="27"/>
      <c r="AC44" s="27"/>
      <c r="AD44" s="3"/>
    </row>
    <row r="45" spans="1:30" ht="20.100000000000001" customHeight="1">
      <c r="A45" s="20"/>
      <c r="B45" s="21">
        <v>1.118495</v>
      </c>
      <c r="C45" s="22">
        <v>0.89405900000000005</v>
      </c>
      <c r="D45" s="22">
        <v>17.219743000000001</v>
      </c>
      <c r="E45" s="22">
        <v>2.6273000000000001E-2</v>
      </c>
      <c r="F45" s="27"/>
      <c r="G45" s="24"/>
      <c r="H45" s="27"/>
      <c r="I45" s="27"/>
      <c r="J45" s="24"/>
      <c r="K45" s="27"/>
      <c r="L45" s="27"/>
      <c r="M45" s="27"/>
      <c r="N45" s="24"/>
      <c r="O45" s="27"/>
      <c r="P45" s="27"/>
      <c r="Q45" s="27"/>
      <c r="R45" s="24"/>
      <c r="S45" s="27"/>
      <c r="T45" s="27"/>
      <c r="U45" s="27"/>
      <c r="V45" s="3"/>
      <c r="W45" s="27"/>
      <c r="X45" s="27"/>
      <c r="Y45" s="27"/>
      <c r="Z45" s="3"/>
      <c r="AA45" s="27"/>
      <c r="AB45" s="27"/>
      <c r="AC45" s="27"/>
      <c r="AD45" s="3"/>
    </row>
    <row r="46" spans="1:30" ht="20.100000000000001" customHeight="1">
      <c r="A46" s="20"/>
      <c r="B46" s="21">
        <v>0.63006499999999999</v>
      </c>
      <c r="C46" s="22">
        <v>1.5871379999999999</v>
      </c>
      <c r="D46" s="22">
        <v>16.775314999999999</v>
      </c>
      <c r="E46" s="22">
        <v>2.6013000000000001E-2</v>
      </c>
      <c r="F46" s="27"/>
      <c r="G46" s="24"/>
      <c r="H46" s="27"/>
      <c r="I46" s="27"/>
      <c r="J46" s="24"/>
      <c r="K46" s="27"/>
      <c r="L46" s="27"/>
      <c r="M46" s="27"/>
      <c r="N46" s="24"/>
      <c r="O46" s="27"/>
      <c r="P46" s="27"/>
      <c r="Q46" s="27"/>
      <c r="R46" s="24"/>
      <c r="S46" s="27"/>
      <c r="T46" s="27"/>
      <c r="U46" s="27"/>
      <c r="V46" s="3"/>
      <c r="W46" s="27"/>
      <c r="X46" s="27"/>
      <c r="Y46" s="27"/>
      <c r="Z46" s="3"/>
      <c r="AA46" s="27"/>
      <c r="AB46" s="27"/>
      <c r="AC46" s="27"/>
      <c r="AD46" s="3"/>
    </row>
    <row r="47" spans="1:30" ht="20.100000000000001" customHeight="1">
      <c r="A47" s="20"/>
      <c r="B47" s="21">
        <v>0.74535499999999999</v>
      </c>
      <c r="C47" s="22">
        <v>1.3416429999999999</v>
      </c>
      <c r="D47" s="22">
        <v>16.041105000000002</v>
      </c>
      <c r="E47" s="22">
        <v>2.5575000000000001E-2</v>
      </c>
      <c r="F47" s="27" t="s">
        <v>31</v>
      </c>
      <c r="G47" s="24"/>
      <c r="H47" s="27"/>
      <c r="I47" s="27"/>
      <c r="J47" s="24"/>
      <c r="K47" s="27"/>
      <c r="L47" s="27"/>
      <c r="M47" s="27"/>
      <c r="N47" s="24"/>
      <c r="O47" s="27"/>
      <c r="P47" s="27"/>
      <c r="Q47" s="27"/>
      <c r="R47" s="24"/>
      <c r="S47" s="27"/>
      <c r="T47" s="27"/>
      <c r="U47" s="27"/>
      <c r="V47" s="3"/>
      <c r="W47" s="27"/>
      <c r="X47" s="27"/>
      <c r="Y47" s="27"/>
      <c r="Z47" s="3"/>
      <c r="AA47" s="27"/>
      <c r="AB47" s="27"/>
      <c r="AC47" s="27"/>
      <c r="AD47" s="3"/>
    </row>
    <row r="48" spans="1:30" ht="20.100000000000001" customHeight="1">
      <c r="A48" s="20"/>
      <c r="B48" s="21">
        <v>0.37342999999999998</v>
      </c>
      <c r="C48" s="22">
        <v>2.6778780000000002</v>
      </c>
      <c r="D48" s="22">
        <v>15.971173</v>
      </c>
      <c r="E48" s="22">
        <v>2.5551000000000001E-2</v>
      </c>
      <c r="F48" s="27"/>
      <c r="G48" s="24"/>
      <c r="H48" s="27"/>
      <c r="I48" s="27"/>
      <c r="J48" s="24"/>
      <c r="K48" s="27"/>
      <c r="L48" s="27"/>
      <c r="M48" s="27"/>
      <c r="N48" s="24"/>
      <c r="O48" s="27"/>
      <c r="P48" s="27"/>
      <c r="Q48" s="27"/>
      <c r="R48" s="24"/>
      <c r="S48" s="27"/>
      <c r="T48" s="27"/>
      <c r="U48" s="27"/>
      <c r="V48" s="3"/>
      <c r="W48" s="27"/>
      <c r="X48" s="27"/>
      <c r="Y48" s="27"/>
      <c r="Z48" s="3"/>
      <c r="AA48" s="27"/>
      <c r="AB48" s="27"/>
      <c r="AC48" s="27"/>
      <c r="AD48" s="3"/>
    </row>
    <row r="49" spans="1:30" ht="20.100000000000001" customHeight="1">
      <c r="A49" s="20"/>
      <c r="B49" s="21">
        <v>2.1890450000000001</v>
      </c>
      <c r="C49" s="22">
        <v>0.45682</v>
      </c>
      <c r="D49" s="22">
        <v>15.935404</v>
      </c>
      <c r="E49" s="22">
        <v>2.5215000000000001E-2</v>
      </c>
      <c r="F49" s="27"/>
      <c r="G49" s="24"/>
      <c r="H49" s="27"/>
      <c r="I49" s="27"/>
      <c r="J49" s="24"/>
      <c r="K49" s="27"/>
      <c r="L49" s="27"/>
      <c r="M49" s="27"/>
      <c r="N49" s="24"/>
      <c r="O49" s="27"/>
      <c r="P49" s="27"/>
      <c r="Q49" s="27"/>
      <c r="R49" s="24"/>
      <c r="S49" s="27"/>
      <c r="T49" s="27"/>
      <c r="U49" s="27"/>
      <c r="V49" s="3"/>
      <c r="W49" s="27"/>
      <c r="X49" s="27"/>
      <c r="Y49" s="27"/>
      <c r="Z49" s="3"/>
      <c r="AA49" s="27"/>
      <c r="AB49" s="27"/>
      <c r="AC49" s="27"/>
      <c r="AD49" s="3"/>
    </row>
    <row r="50" spans="1:30" ht="20.100000000000001" customHeight="1">
      <c r="A50" s="20"/>
      <c r="B50" s="21">
        <v>2.1874250000000002</v>
      </c>
      <c r="C50" s="22">
        <v>0.45715899999999998</v>
      </c>
      <c r="D50" s="22">
        <v>15.868123000000001</v>
      </c>
      <c r="E50" s="22">
        <v>2.5444000000000001E-2</v>
      </c>
      <c r="F50" s="27"/>
      <c r="G50" s="24"/>
      <c r="H50" s="27"/>
      <c r="I50" s="27"/>
      <c r="J50" s="24"/>
      <c r="K50" s="27"/>
      <c r="L50" s="27"/>
      <c r="M50" s="27"/>
      <c r="N50" s="24"/>
      <c r="O50" s="27"/>
      <c r="P50" s="27"/>
      <c r="Q50" s="27"/>
      <c r="R50" s="24"/>
      <c r="S50" s="27"/>
      <c r="T50" s="27"/>
      <c r="U50" s="27"/>
      <c r="V50" s="3"/>
      <c r="W50" s="27"/>
      <c r="X50" s="27"/>
      <c r="Y50" s="27"/>
      <c r="Z50" s="3"/>
      <c r="AA50" s="27"/>
      <c r="AB50" s="27"/>
      <c r="AC50" s="27"/>
      <c r="AD50" s="3"/>
    </row>
    <row r="51" spans="1:30" ht="20.100000000000001" customHeight="1">
      <c r="A51" s="20"/>
      <c r="B51" s="21">
        <v>0.80813000000000001</v>
      </c>
      <c r="C51" s="22">
        <v>1.237425</v>
      </c>
      <c r="D51" s="22">
        <v>15.571543999999999</v>
      </c>
      <c r="E51" s="22">
        <v>2.5180000000000001E-2</v>
      </c>
      <c r="F51" s="27"/>
      <c r="G51" s="24"/>
      <c r="H51" s="27"/>
      <c r="I51" s="27"/>
      <c r="J51" s="24"/>
      <c r="K51" s="27"/>
      <c r="L51" s="27"/>
      <c r="M51" s="27"/>
      <c r="N51" s="24"/>
      <c r="O51" s="27"/>
      <c r="P51" s="27"/>
      <c r="Q51" s="27"/>
      <c r="R51" s="24"/>
      <c r="S51" s="27"/>
      <c r="T51" s="27"/>
      <c r="U51" s="27"/>
      <c r="V51" s="3"/>
      <c r="W51" s="27"/>
      <c r="X51" s="27"/>
      <c r="Y51" s="27"/>
      <c r="Z51" s="3"/>
      <c r="AA51" s="27"/>
      <c r="AB51" s="27"/>
      <c r="AC51" s="27"/>
      <c r="AD51" s="3"/>
    </row>
    <row r="52" spans="1:30" ht="20.100000000000001" customHeight="1">
      <c r="A52" s="20"/>
      <c r="B52" s="21">
        <v>3.3781249999999998</v>
      </c>
      <c r="C52" s="22">
        <v>0.29602200000000001</v>
      </c>
      <c r="D52" s="22">
        <v>14.952408</v>
      </c>
      <c r="E52" s="22">
        <v>2.4458000000000001E-2</v>
      </c>
      <c r="F52" s="27"/>
      <c r="G52" s="24"/>
      <c r="H52" s="27"/>
      <c r="I52" s="27"/>
      <c r="J52" s="24"/>
      <c r="K52" s="27"/>
      <c r="L52" s="27"/>
      <c r="M52" s="27"/>
      <c r="N52" s="24"/>
      <c r="O52" s="27"/>
      <c r="P52" s="27"/>
      <c r="Q52" s="27"/>
      <c r="R52" s="24"/>
      <c r="S52" s="27"/>
      <c r="T52" s="27"/>
      <c r="U52" s="27"/>
      <c r="V52" s="3"/>
      <c r="W52" s="27"/>
      <c r="X52" s="27"/>
      <c r="Y52" s="27"/>
      <c r="Z52" s="3"/>
      <c r="AA52" s="27"/>
      <c r="AB52" s="27"/>
      <c r="AC52" s="27"/>
      <c r="AD52" s="3"/>
    </row>
    <row r="53" spans="1:30" ht="20.100000000000001" customHeight="1">
      <c r="A53" s="20"/>
      <c r="B53" s="21">
        <v>0.81447499999999995</v>
      </c>
      <c r="C53" s="22">
        <v>1.2277849999999999</v>
      </c>
      <c r="D53" s="22">
        <v>14.815338000000001</v>
      </c>
      <c r="E53" s="22">
        <v>2.4507999999999999E-2</v>
      </c>
      <c r="F53" s="27"/>
      <c r="G53" s="24"/>
      <c r="H53" s="27"/>
      <c r="I53" s="27"/>
      <c r="J53" s="24"/>
      <c r="K53" s="27"/>
      <c r="L53" s="27"/>
      <c r="M53" s="27"/>
      <c r="N53" s="24"/>
      <c r="O53" s="27"/>
      <c r="P53" s="27"/>
      <c r="Q53" s="27"/>
      <c r="R53" s="24"/>
      <c r="S53" s="27"/>
      <c r="T53" s="27"/>
      <c r="U53" s="27"/>
      <c r="V53" s="3"/>
      <c r="W53" s="27"/>
      <c r="X53" s="27"/>
      <c r="Y53" s="27"/>
      <c r="Z53" s="3"/>
      <c r="AA53" s="27"/>
      <c r="AB53" s="27"/>
      <c r="AC53" s="27"/>
      <c r="AD53" s="3"/>
    </row>
    <row r="54" spans="1:30" ht="20.100000000000001" customHeight="1">
      <c r="A54" s="20"/>
      <c r="B54" s="21">
        <v>1.3756699999999999</v>
      </c>
      <c r="C54" s="22">
        <v>0.72691899999999998</v>
      </c>
      <c r="D54" s="22">
        <v>14.649632</v>
      </c>
      <c r="E54" s="22">
        <v>2.4343E-2</v>
      </c>
      <c r="F54" s="27"/>
      <c r="G54" s="24"/>
      <c r="H54" s="27"/>
      <c r="I54" s="27"/>
      <c r="J54" s="24"/>
      <c r="K54" s="27"/>
      <c r="L54" s="27"/>
      <c r="M54" s="27"/>
      <c r="N54" s="24"/>
      <c r="O54" s="27"/>
      <c r="P54" s="27"/>
      <c r="Q54" s="27"/>
      <c r="R54" s="24"/>
      <c r="S54" s="27"/>
      <c r="T54" s="27"/>
      <c r="U54" s="27"/>
      <c r="V54" s="3"/>
      <c r="W54" s="27"/>
      <c r="X54" s="27"/>
      <c r="Y54" s="27"/>
      <c r="Z54" s="3"/>
      <c r="AA54" s="27"/>
      <c r="AB54" s="27"/>
      <c r="AC54" s="27"/>
      <c r="AD54" s="3"/>
    </row>
    <row r="55" spans="1:30" ht="20.100000000000001" customHeight="1">
      <c r="A55" s="20"/>
      <c r="B55" s="21">
        <v>1.8163100000000001</v>
      </c>
      <c r="C55" s="22">
        <v>0.55056700000000003</v>
      </c>
      <c r="D55" s="22">
        <v>14.209118</v>
      </c>
      <c r="E55" s="22">
        <v>2.3948000000000001E-2</v>
      </c>
      <c r="F55" s="27"/>
      <c r="G55" s="24"/>
      <c r="H55" s="27"/>
      <c r="I55" s="27"/>
      <c r="J55" s="24"/>
      <c r="K55" s="27"/>
      <c r="L55" s="27"/>
      <c r="M55" s="27"/>
      <c r="N55" s="24"/>
      <c r="O55" s="27"/>
      <c r="P55" s="27"/>
      <c r="Q55" s="27"/>
      <c r="R55" s="24"/>
      <c r="S55" s="27"/>
      <c r="T55" s="27"/>
      <c r="U55" s="27"/>
      <c r="V55" s="3"/>
      <c r="W55" s="27"/>
      <c r="X55" s="27"/>
      <c r="Y55" s="27"/>
      <c r="Z55" s="3"/>
      <c r="AA55" s="27"/>
      <c r="AB55" s="27"/>
      <c r="AC55" s="27"/>
      <c r="AD55" s="3"/>
    </row>
    <row r="56" spans="1:30" ht="20.100000000000001" customHeight="1">
      <c r="A56" s="20"/>
      <c r="B56" s="21">
        <v>3.8137699999999999</v>
      </c>
      <c r="C56" s="22">
        <v>0.262208</v>
      </c>
      <c r="D56" s="22">
        <v>13.797138</v>
      </c>
      <c r="E56" s="22">
        <v>2.3709000000000001E-2</v>
      </c>
      <c r="F56" s="27"/>
      <c r="G56" s="24"/>
      <c r="H56" s="27"/>
      <c r="I56" s="27"/>
      <c r="J56" s="24"/>
      <c r="K56" s="27"/>
      <c r="L56" s="27"/>
      <c r="M56" s="27"/>
      <c r="N56" s="24"/>
      <c r="O56" s="27"/>
      <c r="P56" s="27"/>
      <c r="Q56" s="27"/>
      <c r="R56" s="24"/>
      <c r="S56" s="27"/>
      <c r="T56" s="27"/>
      <c r="U56" s="27"/>
      <c r="V56" s="3"/>
      <c r="W56" s="27"/>
      <c r="X56" s="27"/>
      <c r="Y56" s="27"/>
      <c r="Z56" s="3"/>
      <c r="AA56" s="27"/>
      <c r="AB56" s="27"/>
      <c r="AC56" s="27"/>
      <c r="AD56" s="3"/>
    </row>
    <row r="57" spans="1:30" ht="20.100000000000001" customHeight="1">
      <c r="A57" s="20"/>
      <c r="B57" s="21">
        <v>1.5591349999999999</v>
      </c>
      <c r="C57" s="22">
        <v>0.64138099999999998</v>
      </c>
      <c r="D57" s="22">
        <v>13.580665</v>
      </c>
      <c r="E57" s="22">
        <v>2.3557999999999999E-2</v>
      </c>
      <c r="F57" s="27"/>
      <c r="G57" s="24"/>
      <c r="H57" s="27"/>
      <c r="I57" s="27"/>
      <c r="J57" s="24"/>
      <c r="K57" s="27"/>
      <c r="L57" s="27"/>
      <c r="M57" s="27"/>
      <c r="N57" s="24"/>
      <c r="O57" s="27"/>
      <c r="P57" s="27"/>
      <c r="Q57" s="27"/>
      <c r="R57" s="24"/>
      <c r="S57" s="27"/>
      <c r="T57" s="27"/>
      <c r="U57" s="27"/>
      <c r="V57" s="3"/>
      <c r="W57" s="27"/>
      <c r="X57" s="27"/>
      <c r="Y57" s="27"/>
      <c r="Z57" s="3"/>
      <c r="AA57" s="27"/>
      <c r="AB57" s="27"/>
      <c r="AC57" s="27"/>
      <c r="AD57" s="3"/>
    </row>
    <row r="58" spans="1:30" ht="20.100000000000001" customHeight="1">
      <c r="A58" s="20"/>
      <c r="B58" s="21">
        <v>0.370865</v>
      </c>
      <c r="C58" s="22">
        <v>2.696399</v>
      </c>
      <c r="D58" s="22">
        <v>13.452184000000001</v>
      </c>
      <c r="E58" s="22">
        <v>2.3358E-2</v>
      </c>
      <c r="F58" s="27"/>
      <c r="G58" s="24"/>
      <c r="H58" s="27"/>
      <c r="I58" s="27"/>
      <c r="J58" s="24"/>
      <c r="K58" s="27"/>
      <c r="L58" s="27"/>
      <c r="M58" s="27"/>
      <c r="N58" s="24"/>
      <c r="O58" s="27"/>
      <c r="P58" s="27"/>
      <c r="Q58" s="27"/>
      <c r="R58" s="24"/>
      <c r="S58" s="27"/>
      <c r="T58" s="27"/>
      <c r="U58" s="27"/>
      <c r="V58" s="3"/>
      <c r="W58" s="27"/>
      <c r="X58" s="27"/>
      <c r="Y58" s="27"/>
      <c r="Z58" s="3"/>
      <c r="AA58" s="27"/>
      <c r="AB58" s="27"/>
      <c r="AC58" s="27"/>
      <c r="AD58" s="3"/>
    </row>
    <row r="59" spans="1:30" ht="20.100000000000001" customHeight="1">
      <c r="A59" s="20"/>
      <c r="B59" s="21">
        <v>0.11841500000000001</v>
      </c>
      <c r="C59" s="22">
        <v>8.4448760000000007</v>
      </c>
      <c r="D59" s="22">
        <v>13.134941</v>
      </c>
      <c r="E59" s="22">
        <v>2.2942000000000001E-2</v>
      </c>
      <c r="F59" s="27"/>
      <c r="G59" s="24"/>
      <c r="H59" s="27"/>
      <c r="I59" s="27"/>
      <c r="J59" s="24"/>
      <c r="K59" s="27"/>
      <c r="L59" s="27"/>
      <c r="M59" s="27"/>
      <c r="N59" s="24"/>
      <c r="O59" s="27"/>
      <c r="P59" s="27"/>
      <c r="Q59" s="27"/>
      <c r="R59" s="24"/>
      <c r="S59" s="27"/>
      <c r="T59" s="27"/>
      <c r="U59" s="27"/>
      <c r="V59" s="3"/>
      <c r="W59" s="27"/>
      <c r="X59" s="27"/>
      <c r="Y59" s="27"/>
      <c r="Z59" s="3"/>
      <c r="AA59" s="27"/>
      <c r="AB59" s="27"/>
      <c r="AC59" s="27"/>
      <c r="AD59" s="3"/>
    </row>
    <row r="60" spans="1:30" ht="20.100000000000001" customHeight="1">
      <c r="A60" s="20"/>
      <c r="B60" s="21">
        <v>1.8149599999999999</v>
      </c>
      <c r="C60" s="22">
        <v>0.55097600000000002</v>
      </c>
      <c r="D60" s="22">
        <v>13.051993</v>
      </c>
      <c r="E60" s="22">
        <v>2.3085000000000001E-2</v>
      </c>
      <c r="F60" s="27"/>
      <c r="G60" s="24"/>
      <c r="H60" s="27"/>
      <c r="I60" s="27"/>
      <c r="J60" s="24"/>
      <c r="K60" s="27"/>
      <c r="L60" s="27"/>
      <c r="M60" s="27"/>
      <c r="N60" s="24"/>
      <c r="O60" s="27"/>
      <c r="P60" s="27"/>
      <c r="Q60" s="27"/>
      <c r="R60" s="24"/>
      <c r="S60" s="27"/>
      <c r="T60" s="27"/>
      <c r="U60" s="27"/>
      <c r="V60" s="3"/>
      <c r="W60" s="27"/>
      <c r="X60" s="27"/>
      <c r="Y60" s="27"/>
      <c r="Z60" s="3"/>
      <c r="AA60" s="27"/>
      <c r="AB60" s="27"/>
      <c r="AC60" s="27"/>
      <c r="AD60" s="3"/>
    </row>
    <row r="61" spans="1:30" ht="20.100000000000001" customHeight="1">
      <c r="A61" s="20"/>
      <c r="B61" s="21">
        <v>1.15238</v>
      </c>
      <c r="C61" s="22">
        <v>0.86776900000000001</v>
      </c>
      <c r="D61" s="22">
        <v>13.04166</v>
      </c>
      <c r="E61" s="22">
        <v>2.3043000000000001E-2</v>
      </c>
      <c r="F61" s="27"/>
      <c r="G61" s="24"/>
      <c r="H61" s="27"/>
      <c r="I61" s="27"/>
      <c r="J61" s="24"/>
      <c r="K61" s="27"/>
      <c r="L61" s="27"/>
      <c r="M61" s="27"/>
      <c r="N61" s="24"/>
      <c r="O61" s="27"/>
      <c r="P61" s="27"/>
      <c r="Q61" s="27"/>
      <c r="R61" s="24"/>
      <c r="S61" s="27"/>
      <c r="T61" s="27"/>
      <c r="U61" s="27"/>
      <c r="V61" s="3"/>
      <c r="W61" s="27"/>
      <c r="X61" s="27"/>
      <c r="Y61" s="27"/>
      <c r="Z61" s="3"/>
      <c r="AA61" s="27"/>
      <c r="AB61" s="27"/>
      <c r="AC61" s="27"/>
      <c r="AD61" s="3"/>
    </row>
    <row r="62" spans="1:30" ht="20.100000000000001" customHeight="1">
      <c r="A62" s="20"/>
      <c r="B62" s="21">
        <v>2.6329250000000002</v>
      </c>
      <c r="C62" s="22">
        <v>0.37980599999999998</v>
      </c>
      <c r="D62" s="22">
        <v>12.702265000000001</v>
      </c>
      <c r="E62" s="22">
        <v>2.2792E-2</v>
      </c>
      <c r="F62" s="27"/>
      <c r="G62" s="24"/>
      <c r="H62" s="27"/>
      <c r="I62" s="27"/>
      <c r="J62" s="24"/>
      <c r="K62" s="27"/>
      <c r="L62" s="27"/>
      <c r="M62" s="27"/>
      <c r="N62" s="24"/>
      <c r="O62" s="27"/>
      <c r="P62" s="27"/>
      <c r="Q62" s="27"/>
      <c r="R62" s="24"/>
      <c r="S62" s="27"/>
      <c r="T62" s="27"/>
      <c r="U62" s="27"/>
      <c r="V62" s="3"/>
      <c r="W62" s="27"/>
      <c r="X62" s="27"/>
      <c r="Y62" s="27"/>
      <c r="Z62" s="3"/>
      <c r="AA62" s="27"/>
      <c r="AB62" s="27"/>
      <c r="AC62" s="27"/>
      <c r="AD62" s="3"/>
    </row>
    <row r="63" spans="1:30" ht="20.100000000000001" customHeight="1">
      <c r="A63" s="20"/>
      <c r="B63" s="21">
        <v>0.22020500000000001</v>
      </c>
      <c r="C63" s="22">
        <v>4.5412229999999996</v>
      </c>
      <c r="D63" s="22">
        <v>12.577640000000001</v>
      </c>
      <c r="E63" s="22">
        <v>2.2599999999999999E-2</v>
      </c>
      <c r="F63" s="27"/>
      <c r="G63" s="24"/>
      <c r="H63" s="27"/>
      <c r="I63" s="27"/>
      <c r="J63" s="24"/>
      <c r="K63" s="27"/>
      <c r="L63" s="27"/>
      <c r="M63" s="27"/>
      <c r="N63" s="24"/>
      <c r="O63" s="27"/>
      <c r="P63" s="27"/>
      <c r="Q63" s="27"/>
      <c r="R63" s="24"/>
      <c r="S63" s="27"/>
      <c r="T63" s="27"/>
      <c r="U63" s="27"/>
      <c r="V63" s="3"/>
      <c r="W63" s="27"/>
      <c r="X63" s="27"/>
      <c r="Y63" s="27"/>
      <c r="Z63" s="3"/>
      <c r="AA63" s="27"/>
      <c r="AB63" s="27"/>
      <c r="AC63" s="27"/>
      <c r="AD63" s="3"/>
    </row>
    <row r="64" spans="1:30" ht="20.100000000000001" customHeight="1">
      <c r="A64" s="20"/>
      <c r="B64" s="21">
        <v>1.1918</v>
      </c>
      <c r="C64" s="22">
        <v>0.83906700000000001</v>
      </c>
      <c r="D64" s="22">
        <v>12.208266</v>
      </c>
      <c r="E64" s="22">
        <v>2.2266999999999999E-2</v>
      </c>
      <c r="F64" s="27"/>
      <c r="G64" s="24"/>
      <c r="H64" s="27"/>
      <c r="I64" s="27"/>
      <c r="J64" s="24"/>
      <c r="K64" s="27"/>
      <c r="L64" s="27"/>
      <c r="M64" s="27"/>
      <c r="N64" s="24"/>
      <c r="O64" s="27"/>
      <c r="P64" s="27"/>
      <c r="Q64" s="27"/>
      <c r="R64" s="24"/>
      <c r="S64" s="27"/>
      <c r="T64" s="27"/>
      <c r="U64" s="27"/>
      <c r="V64" s="3"/>
      <c r="W64" s="27"/>
      <c r="X64" s="27"/>
      <c r="Y64" s="27"/>
      <c r="Z64" s="3"/>
      <c r="AA64" s="27"/>
      <c r="AB64" s="27"/>
      <c r="AC64" s="27"/>
      <c r="AD64" s="3"/>
    </row>
    <row r="65" spans="1:29" ht="20.100000000000001" customHeight="1">
      <c r="A65" s="20"/>
      <c r="B65" s="21">
        <v>0.62871500000000002</v>
      </c>
      <c r="C65" s="22">
        <v>1.590546</v>
      </c>
      <c r="D65" s="22">
        <v>11.644261999999999</v>
      </c>
      <c r="E65" s="22">
        <v>2.1795999999999999E-2</v>
      </c>
      <c r="F65" s="27"/>
      <c r="G65" s="24"/>
      <c r="H65" s="29"/>
      <c r="I65" s="29"/>
      <c r="J65" s="30"/>
      <c r="K65" s="29"/>
      <c r="L65" s="29"/>
      <c r="M65" s="29"/>
      <c r="N65" s="30"/>
      <c r="O65" s="29"/>
      <c r="P65" s="29"/>
      <c r="Q65" s="29"/>
      <c r="R65" s="30"/>
      <c r="S65" s="29"/>
      <c r="T65" s="29"/>
      <c r="U65" s="29"/>
      <c r="W65" s="29"/>
      <c r="X65" s="29"/>
      <c r="Y65" s="29"/>
      <c r="AA65" s="29"/>
      <c r="AB65" s="29"/>
      <c r="AC65" s="29"/>
    </row>
    <row r="66" spans="1:29" ht="20.100000000000001" customHeight="1">
      <c r="A66" s="20"/>
      <c r="B66" s="21">
        <v>1.1850499999999999</v>
      </c>
      <c r="C66" s="22">
        <v>0.84384599999999998</v>
      </c>
      <c r="D66" s="22">
        <v>11.249637999999999</v>
      </c>
      <c r="E66" s="22">
        <v>2.1361000000000002E-2</v>
      </c>
      <c r="F66" s="27"/>
      <c r="G66" s="24"/>
      <c r="H66" s="29"/>
      <c r="I66" s="29"/>
      <c r="J66" s="30"/>
      <c r="K66" s="29"/>
      <c r="L66" s="29"/>
      <c r="M66" s="29"/>
      <c r="N66" s="30"/>
      <c r="O66" s="29"/>
      <c r="P66" s="29"/>
      <c r="Q66" s="29"/>
      <c r="R66" s="30"/>
      <c r="S66" s="29"/>
      <c r="T66" s="29"/>
      <c r="U66" s="29"/>
      <c r="W66" s="29"/>
      <c r="X66" s="29"/>
      <c r="Y66" s="29"/>
      <c r="AA66" s="29"/>
      <c r="AB66" s="29"/>
      <c r="AC66" s="29"/>
    </row>
    <row r="67" spans="1:29" ht="20.100000000000001" customHeight="1">
      <c r="A67" s="20"/>
      <c r="B67" s="21">
        <v>2.1836449999999998</v>
      </c>
      <c r="C67" s="22">
        <v>0.45795000000000002</v>
      </c>
      <c r="D67" s="22">
        <v>10.908509</v>
      </c>
      <c r="E67" s="22">
        <v>2.0893999999999999E-2</v>
      </c>
      <c r="F67" s="27"/>
      <c r="G67" s="24"/>
      <c r="H67" s="29"/>
      <c r="I67" s="29"/>
      <c r="J67" s="30"/>
      <c r="K67" s="29"/>
      <c r="L67" s="29"/>
      <c r="M67" s="29"/>
      <c r="N67" s="30"/>
      <c r="O67" s="29"/>
      <c r="P67" s="29"/>
      <c r="Q67" s="29"/>
      <c r="R67" s="30"/>
      <c r="S67" s="29"/>
      <c r="T67" s="29"/>
      <c r="U67" s="29"/>
      <c r="W67" s="29"/>
      <c r="X67" s="29"/>
      <c r="Y67" s="29"/>
      <c r="AA67" s="29"/>
      <c r="AB67" s="29"/>
      <c r="AC67" s="29"/>
    </row>
    <row r="68" spans="1:29" ht="20.100000000000001" customHeight="1">
      <c r="A68" s="20"/>
      <c r="B68" s="21">
        <v>3.005525</v>
      </c>
      <c r="C68" s="22">
        <v>0.33272099999999999</v>
      </c>
      <c r="D68" s="22">
        <v>10.763106000000001</v>
      </c>
      <c r="E68" s="22">
        <v>2.1579000000000001E-2</v>
      </c>
      <c r="F68" s="27"/>
      <c r="G68" s="24"/>
      <c r="H68" s="29"/>
      <c r="I68" s="29"/>
      <c r="J68" s="30"/>
      <c r="K68" s="29"/>
      <c r="L68" s="29"/>
      <c r="M68" s="29"/>
      <c r="N68" s="30"/>
      <c r="O68" s="29"/>
      <c r="P68" s="29"/>
      <c r="Q68" s="29"/>
      <c r="R68" s="30"/>
      <c r="S68" s="29"/>
      <c r="T68" s="29"/>
      <c r="U68" s="29"/>
      <c r="W68" s="29"/>
      <c r="X68" s="29"/>
      <c r="Y68" s="29"/>
      <c r="AA68" s="29"/>
      <c r="AB68" s="29"/>
      <c r="AC68" s="29"/>
    </row>
    <row r="69" spans="1:29" ht="20.100000000000001" customHeight="1">
      <c r="A69" s="20"/>
      <c r="B69" s="21">
        <v>0.37194500000000003</v>
      </c>
      <c r="C69" s="22">
        <v>2.6885699999999999</v>
      </c>
      <c r="D69" s="22">
        <v>10.497583000000001</v>
      </c>
      <c r="E69" s="22">
        <v>2.0695999999999999E-2</v>
      </c>
      <c r="F69" s="27"/>
      <c r="G69" s="24"/>
      <c r="H69" s="29"/>
      <c r="I69" s="29"/>
      <c r="J69" s="30"/>
      <c r="K69" s="29"/>
      <c r="L69" s="29"/>
      <c r="M69" s="29"/>
      <c r="N69" s="30"/>
      <c r="O69" s="29"/>
      <c r="P69" s="29"/>
      <c r="Q69" s="29"/>
      <c r="R69" s="30"/>
      <c r="S69" s="29"/>
      <c r="T69" s="29"/>
      <c r="U69" s="29"/>
      <c r="W69" s="29"/>
      <c r="X69" s="29"/>
      <c r="Y69" s="29"/>
      <c r="AA69" s="29"/>
      <c r="AB69" s="29"/>
      <c r="AC69" s="29"/>
    </row>
    <row r="70" spans="1:29" ht="20.100000000000001" customHeight="1">
      <c r="A70" s="20"/>
      <c r="B70" s="21">
        <v>0.81245000000000001</v>
      </c>
      <c r="C70" s="22">
        <v>1.230845</v>
      </c>
      <c r="D70" s="22">
        <v>10.42882</v>
      </c>
      <c r="E70" s="22">
        <v>2.0414999999999999E-2</v>
      </c>
      <c r="F70" s="27"/>
      <c r="G70" s="24"/>
      <c r="H70" s="29"/>
      <c r="I70" s="29"/>
      <c r="J70" s="30"/>
      <c r="K70" s="29"/>
      <c r="L70" s="29"/>
      <c r="M70" s="29"/>
      <c r="N70" s="30"/>
      <c r="O70" s="29"/>
      <c r="P70" s="29"/>
      <c r="Q70" s="29"/>
      <c r="R70" s="30"/>
      <c r="S70" s="29"/>
      <c r="T70" s="29"/>
      <c r="U70" s="29"/>
      <c r="W70" s="29"/>
      <c r="X70" s="29"/>
      <c r="Y70" s="29"/>
      <c r="AA70" s="29"/>
      <c r="AB70" s="29"/>
      <c r="AC70" s="29"/>
    </row>
    <row r="71" spans="1:29" ht="20.100000000000001" customHeight="1">
      <c r="A71" s="20"/>
      <c r="B71" s="21">
        <v>0.44092999999999999</v>
      </c>
      <c r="C71" s="22">
        <v>2.2679339999999999</v>
      </c>
      <c r="D71" s="22">
        <v>10.387388</v>
      </c>
      <c r="E71" s="22">
        <v>2.0428000000000002E-2</v>
      </c>
      <c r="F71" s="27"/>
      <c r="G71" s="24"/>
      <c r="H71" s="29"/>
      <c r="I71" s="29"/>
      <c r="J71" s="30"/>
      <c r="K71" s="29"/>
      <c r="L71" s="29"/>
      <c r="M71" s="29"/>
      <c r="N71" s="30"/>
      <c r="O71" s="29"/>
      <c r="P71" s="29"/>
      <c r="Q71" s="29"/>
      <c r="R71" s="30"/>
      <c r="S71" s="29"/>
      <c r="T71" s="29"/>
      <c r="U71" s="29"/>
      <c r="W71" s="29"/>
      <c r="X71" s="29"/>
      <c r="Y71" s="29"/>
      <c r="AA71" s="29"/>
      <c r="AB71" s="29"/>
      <c r="AC71" s="29"/>
    </row>
    <row r="72" spans="1:29" ht="20.100000000000001" customHeight="1">
      <c r="A72" s="20"/>
      <c r="B72" s="21">
        <v>0.11396000000000001</v>
      </c>
      <c r="C72" s="22">
        <v>8.7750090000000007</v>
      </c>
      <c r="D72" s="22">
        <v>9.8646429999999992</v>
      </c>
      <c r="E72" s="22">
        <v>2.0048E-2</v>
      </c>
      <c r="F72" s="27"/>
      <c r="G72" s="24"/>
      <c r="H72" s="29"/>
      <c r="I72" s="29"/>
      <c r="J72" s="30"/>
      <c r="K72" s="29"/>
      <c r="L72" s="29"/>
      <c r="M72" s="29"/>
      <c r="N72" s="30"/>
      <c r="O72" s="29"/>
      <c r="P72" s="29"/>
      <c r="Q72" s="29"/>
      <c r="R72" s="30"/>
      <c r="S72" s="29"/>
      <c r="T72" s="29"/>
      <c r="U72" s="29"/>
      <c r="W72" s="29"/>
      <c r="X72" s="29"/>
      <c r="Y72" s="29"/>
      <c r="AA72" s="29"/>
      <c r="AB72" s="29"/>
      <c r="AC72" s="29"/>
    </row>
    <row r="73" spans="1:29" ht="20.100000000000001" customHeight="1">
      <c r="A73" s="20"/>
      <c r="B73" s="21">
        <v>0.84755000000000003</v>
      </c>
      <c r="C73" s="22">
        <v>1.1798709999999999</v>
      </c>
      <c r="D73" s="22">
        <v>9.8000740000000004</v>
      </c>
      <c r="E73" s="22">
        <v>1.9966000000000001E-2</v>
      </c>
      <c r="F73" s="27"/>
      <c r="G73" s="24"/>
      <c r="H73" s="29"/>
      <c r="I73" s="29"/>
      <c r="J73" s="30"/>
      <c r="K73" s="29"/>
      <c r="L73" s="29"/>
      <c r="M73" s="29"/>
      <c r="N73" s="30"/>
      <c r="O73" s="29"/>
      <c r="P73" s="29"/>
      <c r="Q73" s="29"/>
      <c r="R73" s="30"/>
      <c r="S73" s="29"/>
      <c r="T73" s="29"/>
      <c r="U73" s="29"/>
      <c r="W73" s="29"/>
      <c r="X73" s="29"/>
      <c r="Y73" s="29"/>
      <c r="AA73" s="29"/>
      <c r="AB73" s="29"/>
      <c r="AC73" s="29"/>
    </row>
    <row r="74" spans="1:29" ht="20.100000000000001" customHeight="1">
      <c r="A74" s="20"/>
      <c r="B74" s="21">
        <v>0.77964500000000003</v>
      </c>
      <c r="C74" s="22">
        <v>1.282635</v>
      </c>
      <c r="D74" s="22">
        <v>9.6897369999999992</v>
      </c>
      <c r="E74" s="22">
        <v>1.9819E-2</v>
      </c>
      <c r="F74" s="27"/>
      <c r="G74" s="24"/>
      <c r="H74" s="29"/>
      <c r="I74" s="29"/>
      <c r="J74" s="30"/>
      <c r="K74" s="29"/>
      <c r="L74" s="29"/>
      <c r="M74" s="29"/>
      <c r="N74" s="30"/>
      <c r="O74" s="29"/>
      <c r="P74" s="29"/>
      <c r="Q74" s="29"/>
      <c r="R74" s="30"/>
      <c r="S74" s="29"/>
      <c r="T74" s="29"/>
      <c r="U74" s="29"/>
      <c r="W74" s="29"/>
      <c r="X74" s="29"/>
      <c r="Y74" s="29"/>
      <c r="AA74" s="29"/>
      <c r="AB74" s="29"/>
      <c r="AC74" s="29"/>
    </row>
    <row r="75" spans="1:29" ht="20.100000000000001" customHeight="1">
      <c r="A75" s="20"/>
      <c r="B75" s="21">
        <v>0.62925500000000001</v>
      </c>
      <c r="C75" s="22">
        <v>1.589181</v>
      </c>
      <c r="D75" s="22">
        <v>9.5773329999999994</v>
      </c>
      <c r="E75" s="22">
        <v>1.9698E-2</v>
      </c>
      <c r="F75" s="27"/>
      <c r="G75" s="24"/>
      <c r="H75" s="29"/>
      <c r="I75" s="29"/>
      <c r="J75" s="30"/>
      <c r="K75" s="29"/>
      <c r="L75" s="29"/>
      <c r="M75" s="29"/>
      <c r="N75" s="30"/>
      <c r="O75" s="29"/>
      <c r="P75" s="29"/>
      <c r="Q75" s="29"/>
      <c r="R75" s="30"/>
      <c r="S75" s="29"/>
      <c r="T75" s="29"/>
      <c r="U75" s="29"/>
      <c r="W75" s="29"/>
      <c r="X75" s="29"/>
      <c r="Y75" s="29"/>
      <c r="AA75" s="29"/>
      <c r="AB75" s="29"/>
      <c r="AC75" s="29"/>
    </row>
    <row r="76" spans="1:29" ht="20.100000000000001" customHeight="1">
      <c r="A76" s="20"/>
      <c r="B76" s="21">
        <v>1.0030699999999999</v>
      </c>
      <c r="C76" s="22">
        <v>0.99693900000000002</v>
      </c>
      <c r="D76" s="22">
        <v>9.5481099999999994</v>
      </c>
      <c r="E76" s="22">
        <v>1.9609000000000001E-2</v>
      </c>
      <c r="F76" s="27"/>
      <c r="G76" s="24"/>
      <c r="H76" s="29"/>
      <c r="I76" s="29"/>
      <c r="J76" s="30"/>
      <c r="K76" s="29"/>
      <c r="L76" s="29"/>
      <c r="M76" s="29"/>
      <c r="N76" s="30"/>
      <c r="O76" s="29"/>
      <c r="P76" s="29"/>
      <c r="Q76" s="29"/>
      <c r="R76" s="30"/>
      <c r="S76" s="29"/>
      <c r="T76" s="29"/>
      <c r="U76" s="29"/>
      <c r="W76" s="29"/>
      <c r="X76" s="29"/>
      <c r="Y76" s="29"/>
      <c r="AA76" s="29"/>
      <c r="AB76" s="29"/>
      <c r="AC76" s="29"/>
    </row>
    <row r="77" spans="1:29" ht="20.100000000000001" customHeight="1">
      <c r="A77" s="20"/>
      <c r="B77" s="21">
        <v>3.1951999999999998</v>
      </c>
      <c r="C77" s="22">
        <v>0.312969</v>
      </c>
      <c r="D77" s="22">
        <v>9.3660809999999994</v>
      </c>
      <c r="E77" s="22">
        <v>1.9290999999999999E-2</v>
      </c>
      <c r="F77" s="27"/>
      <c r="G77" s="24"/>
      <c r="H77" s="29"/>
      <c r="I77" s="29"/>
      <c r="J77" s="30"/>
      <c r="K77" s="29"/>
      <c r="L77" s="29"/>
      <c r="M77" s="29"/>
      <c r="N77" s="30"/>
      <c r="O77" s="29"/>
      <c r="P77" s="29"/>
      <c r="Q77" s="29"/>
      <c r="R77" s="30"/>
      <c r="S77" s="29"/>
      <c r="T77" s="29"/>
      <c r="U77" s="29"/>
      <c r="W77" s="29"/>
      <c r="X77" s="29"/>
      <c r="Y77" s="29"/>
      <c r="AA77" s="29"/>
      <c r="AB77" s="29"/>
      <c r="AC77" s="29"/>
    </row>
    <row r="78" spans="1:29" ht="20.100000000000001" customHeight="1">
      <c r="A78" s="20"/>
      <c r="B78" s="21">
        <v>3.81107</v>
      </c>
      <c r="C78" s="22">
        <v>0.26239400000000002</v>
      </c>
      <c r="D78" s="22">
        <v>9.1401529999999998</v>
      </c>
      <c r="E78" s="22">
        <v>1.9262000000000001E-2</v>
      </c>
      <c r="F78" s="27"/>
      <c r="G78" s="24"/>
      <c r="H78" s="29"/>
      <c r="I78" s="29"/>
      <c r="J78" s="30"/>
      <c r="K78" s="29"/>
      <c r="L78" s="29"/>
      <c r="M78" s="29"/>
      <c r="N78" s="30"/>
      <c r="O78" s="29"/>
      <c r="P78" s="29"/>
      <c r="Q78" s="29"/>
      <c r="R78" s="30"/>
      <c r="S78" s="29"/>
      <c r="T78" s="29"/>
      <c r="U78" s="29"/>
      <c r="W78" s="29"/>
      <c r="X78" s="29"/>
      <c r="Y78" s="29"/>
      <c r="AA78" s="29"/>
      <c r="AB78" s="29"/>
      <c r="AC78" s="29"/>
    </row>
    <row r="79" spans="1:29" ht="20.100000000000001" customHeight="1">
      <c r="A79" s="20"/>
      <c r="B79" s="21">
        <v>2.1860750000000002</v>
      </c>
      <c r="C79" s="22">
        <v>0.45744099999999999</v>
      </c>
      <c r="D79" s="22">
        <v>9.1185349999999996</v>
      </c>
      <c r="E79" s="22">
        <v>1.9198E-2</v>
      </c>
      <c r="F79" s="27"/>
      <c r="G79" s="24"/>
      <c r="H79" s="29"/>
      <c r="I79" s="29"/>
      <c r="J79" s="30"/>
      <c r="K79" s="29"/>
      <c r="L79" s="29"/>
      <c r="M79" s="29"/>
      <c r="N79" s="30"/>
      <c r="O79" s="29"/>
      <c r="P79" s="29"/>
      <c r="Q79" s="29"/>
      <c r="R79" s="30"/>
      <c r="S79" s="29"/>
      <c r="T79" s="29"/>
      <c r="U79" s="29"/>
      <c r="W79" s="29"/>
      <c r="X79" s="29"/>
      <c r="Y79" s="29"/>
      <c r="AA79" s="29"/>
      <c r="AB79" s="29"/>
      <c r="AC79" s="29"/>
    </row>
    <row r="80" spans="1:29" ht="20.100000000000001" customHeight="1">
      <c r="A80" s="20"/>
      <c r="B80" s="21">
        <v>1.81091</v>
      </c>
      <c r="C80" s="22">
        <v>0.55220899999999995</v>
      </c>
      <c r="D80" s="22">
        <v>9.0389879999999998</v>
      </c>
      <c r="E80" s="22">
        <v>1.9199000000000001E-2</v>
      </c>
      <c r="F80" s="27"/>
      <c r="G80" s="24"/>
      <c r="H80" s="29"/>
      <c r="I80" s="29"/>
      <c r="J80" s="30"/>
      <c r="K80" s="29"/>
      <c r="L80" s="29"/>
      <c r="M80" s="29"/>
      <c r="N80" s="30"/>
      <c r="O80" s="29"/>
      <c r="P80" s="29"/>
      <c r="Q80" s="29"/>
      <c r="R80" s="30"/>
      <c r="S80" s="29"/>
      <c r="T80" s="29"/>
      <c r="U80" s="29"/>
      <c r="W80" s="29"/>
      <c r="X80" s="29"/>
      <c r="Y80" s="29"/>
      <c r="AA80" s="29"/>
      <c r="AB80" s="29"/>
      <c r="AC80" s="29"/>
    </row>
    <row r="81" spans="1:29" ht="20.100000000000001" customHeight="1">
      <c r="A81" s="20"/>
      <c r="B81" s="21">
        <v>3.3755600000000001</v>
      </c>
      <c r="C81" s="22">
        <v>0.29624699999999998</v>
      </c>
      <c r="D81" s="22">
        <v>8.9791760000000007</v>
      </c>
      <c r="E81" s="22">
        <v>1.9077E-2</v>
      </c>
      <c r="F81" s="27"/>
      <c r="G81" s="24"/>
      <c r="H81" s="29"/>
      <c r="I81" s="29"/>
      <c r="J81" s="30"/>
      <c r="K81" s="29"/>
      <c r="L81" s="29"/>
      <c r="M81" s="29"/>
      <c r="N81" s="30"/>
      <c r="O81" s="29"/>
      <c r="P81" s="29"/>
      <c r="Q81" s="29"/>
      <c r="R81" s="30"/>
      <c r="S81" s="29"/>
      <c r="T81" s="29"/>
      <c r="U81" s="29"/>
      <c r="W81" s="29"/>
      <c r="X81" s="29"/>
      <c r="Y81" s="29"/>
      <c r="AA81" s="29"/>
      <c r="AB81" s="29"/>
      <c r="AC81" s="29"/>
    </row>
    <row r="82" spans="1:29" ht="20.100000000000001" customHeight="1">
      <c r="A82" s="20"/>
      <c r="B82" s="21">
        <v>2.178245</v>
      </c>
      <c r="C82" s="22">
        <v>0.45908500000000002</v>
      </c>
      <c r="D82" s="22">
        <v>8.9745819999999998</v>
      </c>
      <c r="E82" s="22">
        <v>1.9057999999999999E-2</v>
      </c>
      <c r="F82" s="27"/>
      <c r="G82" s="24"/>
      <c r="H82" s="29"/>
      <c r="I82" s="29"/>
      <c r="J82" s="30"/>
      <c r="K82" s="29"/>
      <c r="L82" s="29"/>
      <c r="M82" s="29"/>
      <c r="N82" s="30"/>
      <c r="O82" s="29"/>
      <c r="P82" s="29"/>
      <c r="Q82" s="29"/>
      <c r="R82" s="30"/>
      <c r="S82" s="29"/>
      <c r="T82" s="29"/>
      <c r="U82" s="29"/>
      <c r="W82" s="29"/>
      <c r="X82" s="29"/>
      <c r="Y82" s="29"/>
      <c r="AA82" s="29"/>
      <c r="AB82" s="29"/>
      <c r="AC82" s="29"/>
    </row>
    <row r="83" spans="1:29" ht="20.100000000000001" customHeight="1">
      <c r="A83" s="20"/>
      <c r="B83" s="21">
        <v>0.67056499999999997</v>
      </c>
      <c r="C83" s="22">
        <v>1.4912799999999999</v>
      </c>
      <c r="D83" s="22">
        <v>8.8430990000000005</v>
      </c>
      <c r="E83" s="22">
        <v>1.8835000000000001E-2</v>
      </c>
      <c r="F83" s="27"/>
      <c r="G83" s="24"/>
      <c r="H83" s="29"/>
      <c r="I83" s="29"/>
      <c r="J83" s="30"/>
      <c r="K83" s="29"/>
      <c r="L83" s="29"/>
      <c r="M83" s="29"/>
      <c r="N83" s="30"/>
      <c r="O83" s="29"/>
      <c r="P83" s="29"/>
      <c r="Q83" s="29"/>
      <c r="R83" s="30"/>
      <c r="S83" s="29"/>
      <c r="T83" s="29"/>
      <c r="U83" s="29"/>
      <c r="W83" s="29"/>
      <c r="X83" s="29"/>
      <c r="Y83" s="29"/>
      <c r="AA83" s="29"/>
      <c r="AB83" s="29"/>
      <c r="AC83" s="29"/>
    </row>
    <row r="84" spans="1:29" ht="20.100000000000001" customHeight="1">
      <c r="A84" s="31"/>
      <c r="B84" s="32">
        <v>1.6304149999999999</v>
      </c>
      <c r="C84" s="33">
        <v>0.61334100000000003</v>
      </c>
      <c r="D84" s="33">
        <v>8.8018070000000002</v>
      </c>
      <c r="E84" s="33">
        <v>1.8837E-2</v>
      </c>
      <c r="F84" s="34"/>
      <c r="G84" s="35"/>
      <c r="H84" s="29"/>
      <c r="I84" s="29"/>
      <c r="J84" s="30"/>
      <c r="K84" s="29"/>
      <c r="L84" s="29"/>
      <c r="M84" s="29"/>
      <c r="N84" s="30"/>
      <c r="O84" s="29"/>
      <c r="P84" s="29"/>
      <c r="Q84" s="29"/>
      <c r="R84" s="30"/>
      <c r="S84" s="29"/>
      <c r="T84" s="29"/>
      <c r="U84" s="29"/>
      <c r="W84" s="29"/>
      <c r="X84" s="29"/>
      <c r="Y84" s="29"/>
      <c r="AA84" s="29"/>
      <c r="AB84" s="29"/>
      <c r="AC84" s="29"/>
    </row>
    <row r="85" spans="1:29" ht="20.25" customHeight="1">
      <c r="A85" s="12"/>
      <c r="B85" s="13">
        <v>1.64E-3</v>
      </c>
      <c r="C85" s="14">
        <v>609.75609799999995</v>
      </c>
      <c r="D85" s="14">
        <v>8.6997940000000007</v>
      </c>
      <c r="E85" s="14">
        <v>1.8540999999999998E-2</v>
      </c>
      <c r="F85" s="19"/>
      <c r="G85" s="16"/>
      <c r="H85" s="29"/>
      <c r="I85" s="29"/>
      <c r="J85" s="30"/>
      <c r="K85" s="29"/>
      <c r="L85" s="29"/>
      <c r="M85" s="29"/>
      <c r="N85" s="30"/>
      <c r="O85" s="29"/>
      <c r="P85" s="29"/>
      <c r="Q85" s="29"/>
      <c r="R85" s="30"/>
      <c r="S85" s="29"/>
      <c r="T85" s="29"/>
      <c r="U85" s="29"/>
      <c r="W85" s="29"/>
      <c r="X85" s="29"/>
      <c r="Y85" s="29"/>
      <c r="AA85" s="29"/>
      <c r="AB85" s="29"/>
      <c r="AC85" s="29"/>
    </row>
    <row r="86" spans="1:29" ht="20.100000000000001" customHeight="1">
      <c r="A86" s="20"/>
      <c r="B86" s="21">
        <v>0.83958500000000003</v>
      </c>
      <c r="C86" s="22">
        <v>1.191065</v>
      </c>
      <c r="D86" s="22">
        <v>8.6820009999999996</v>
      </c>
      <c r="E86" s="22">
        <v>1.873E-2</v>
      </c>
      <c r="F86" s="27"/>
      <c r="G86" s="24"/>
      <c r="H86" s="29"/>
      <c r="I86" s="29"/>
      <c r="J86" s="30"/>
      <c r="K86" s="29"/>
      <c r="L86" s="29"/>
      <c r="M86" s="29"/>
      <c r="N86" s="30"/>
      <c r="O86" s="29"/>
      <c r="P86" s="29"/>
      <c r="Q86" s="29"/>
      <c r="R86" s="30"/>
      <c r="S86" s="29"/>
      <c r="T86" s="29"/>
      <c r="U86" s="29"/>
      <c r="W86" s="29"/>
      <c r="X86" s="29"/>
      <c r="Y86" s="29"/>
      <c r="AA86" s="29"/>
      <c r="AB86" s="29"/>
      <c r="AC86" s="29"/>
    </row>
    <row r="87" spans="1:29" ht="20.100000000000001" customHeight="1">
      <c r="A87" s="20"/>
      <c r="B87" s="21">
        <v>0.81920000000000004</v>
      </c>
      <c r="C87" s="22">
        <v>1.2207030000000001</v>
      </c>
      <c r="D87" s="22">
        <v>8.4424159999999997</v>
      </c>
      <c r="E87" s="22">
        <v>1.8466E-2</v>
      </c>
      <c r="F87" s="27"/>
      <c r="G87" s="24"/>
      <c r="H87" s="29"/>
      <c r="I87" s="29"/>
      <c r="J87" s="30"/>
      <c r="K87" s="29"/>
      <c r="L87" s="29"/>
      <c r="M87" s="29"/>
      <c r="N87" s="30"/>
      <c r="O87" s="29"/>
      <c r="P87" s="29"/>
      <c r="Q87" s="29"/>
      <c r="R87" s="30"/>
      <c r="S87" s="29"/>
      <c r="T87" s="29"/>
      <c r="U87" s="29"/>
      <c r="W87" s="29"/>
      <c r="X87" s="29"/>
      <c r="Y87" s="29"/>
      <c r="AA87" s="29"/>
      <c r="AB87" s="29"/>
      <c r="AC87" s="29"/>
    </row>
    <row r="88" spans="1:29" ht="20.100000000000001" customHeight="1">
      <c r="A88" s="20"/>
      <c r="B88" s="21">
        <v>1.1870750000000001</v>
      </c>
      <c r="C88" s="22">
        <v>0.84240700000000002</v>
      </c>
      <c r="D88" s="22">
        <v>8.4154940000000007</v>
      </c>
      <c r="E88" s="22">
        <v>1.8477E-2</v>
      </c>
      <c r="F88" s="27"/>
      <c r="G88" s="24"/>
      <c r="H88" s="29"/>
      <c r="I88" s="29"/>
      <c r="J88" s="30"/>
      <c r="K88" s="29"/>
      <c r="L88" s="29"/>
      <c r="M88" s="29"/>
      <c r="N88" s="30"/>
      <c r="O88" s="29"/>
      <c r="P88" s="29"/>
      <c r="Q88" s="29"/>
      <c r="R88" s="30"/>
      <c r="S88" s="29"/>
      <c r="T88" s="29"/>
      <c r="U88" s="29"/>
      <c r="W88" s="29"/>
      <c r="X88" s="29"/>
      <c r="Y88" s="29"/>
      <c r="AA88" s="29"/>
      <c r="AB88" s="29"/>
      <c r="AC88" s="29"/>
    </row>
    <row r="89" spans="1:29" ht="20.100000000000001" customHeight="1">
      <c r="A89" s="20"/>
      <c r="B89" s="21">
        <v>0.74454500000000001</v>
      </c>
      <c r="C89" s="22">
        <v>1.343102</v>
      </c>
      <c r="D89" s="22">
        <v>8.3989100000000008</v>
      </c>
      <c r="E89" s="22">
        <v>1.8477E-2</v>
      </c>
      <c r="F89" s="27"/>
      <c r="G89" s="24"/>
      <c r="H89" s="29"/>
      <c r="I89" s="29"/>
      <c r="J89" s="30"/>
      <c r="K89" s="29"/>
      <c r="L89" s="29"/>
      <c r="M89" s="29"/>
      <c r="N89" s="30"/>
      <c r="O89" s="29"/>
      <c r="P89" s="29"/>
      <c r="Q89" s="29"/>
      <c r="R89" s="30"/>
      <c r="S89" s="29"/>
      <c r="T89" s="29"/>
      <c r="U89" s="29"/>
      <c r="W89" s="29"/>
      <c r="X89" s="29"/>
      <c r="Y89" s="29"/>
      <c r="AA89" s="29"/>
      <c r="AB89" s="29"/>
      <c r="AC89" s="29"/>
    </row>
    <row r="90" spans="1:29" ht="20.100000000000001" customHeight="1">
      <c r="A90" s="20"/>
      <c r="B90" s="21">
        <v>3.3972950000000002</v>
      </c>
      <c r="C90" s="22">
        <v>0.294352</v>
      </c>
      <c r="D90" s="22">
        <v>8.3735479999999995</v>
      </c>
      <c r="E90" s="22">
        <v>1.8315999999999999E-2</v>
      </c>
      <c r="F90" s="27"/>
      <c r="G90" s="24"/>
      <c r="H90" s="29"/>
      <c r="I90" s="29"/>
      <c r="J90" s="30"/>
      <c r="K90" s="29"/>
      <c r="L90" s="29"/>
      <c r="M90" s="29"/>
      <c r="N90" s="30"/>
      <c r="O90" s="29"/>
      <c r="P90" s="29"/>
      <c r="Q90" s="29"/>
      <c r="R90" s="30"/>
      <c r="S90" s="29"/>
      <c r="T90" s="29"/>
      <c r="U90" s="29"/>
      <c r="W90" s="29"/>
      <c r="X90" s="29"/>
      <c r="Y90" s="29"/>
      <c r="AA90" s="29"/>
      <c r="AB90" s="29"/>
      <c r="AC90" s="29"/>
    </row>
    <row r="91" spans="1:29" ht="20.100000000000001" customHeight="1">
      <c r="A91" s="20"/>
      <c r="B91" s="21">
        <v>3.721025</v>
      </c>
      <c r="C91" s="22">
        <v>0.26874300000000001</v>
      </c>
      <c r="D91" s="22">
        <v>8.3450140000000008</v>
      </c>
      <c r="E91" s="22">
        <v>1.8407E-2</v>
      </c>
      <c r="F91" s="27"/>
      <c r="G91" s="24"/>
      <c r="H91" s="29"/>
      <c r="I91" s="29"/>
      <c r="J91" s="30"/>
      <c r="K91" s="29"/>
      <c r="L91" s="29"/>
      <c r="M91" s="29"/>
      <c r="N91" s="30"/>
      <c r="O91" s="29"/>
      <c r="P91" s="29"/>
      <c r="Q91" s="29"/>
      <c r="R91" s="30"/>
      <c r="S91" s="29"/>
      <c r="T91" s="29"/>
      <c r="U91" s="29"/>
      <c r="W91" s="29"/>
      <c r="X91" s="29"/>
      <c r="Y91" s="29"/>
      <c r="AA91" s="29"/>
      <c r="AB91" s="29"/>
      <c r="AC91" s="29"/>
    </row>
    <row r="92" spans="1:29" ht="20.100000000000001" customHeight="1">
      <c r="A92" s="20"/>
      <c r="B92" s="21">
        <v>0.65908999999999995</v>
      </c>
      <c r="C92" s="22">
        <v>1.5172429999999999</v>
      </c>
      <c r="D92" s="22">
        <v>8.2931360000000005</v>
      </c>
      <c r="E92" s="22">
        <v>1.8353000000000001E-2</v>
      </c>
      <c r="F92" s="27"/>
      <c r="G92" s="24"/>
      <c r="H92" s="29"/>
      <c r="I92" s="29"/>
      <c r="J92" s="30"/>
      <c r="K92" s="29"/>
      <c r="L92" s="29"/>
      <c r="M92" s="29"/>
      <c r="N92" s="30"/>
      <c r="O92" s="29"/>
      <c r="P92" s="29"/>
      <c r="Q92" s="29"/>
      <c r="R92" s="30"/>
      <c r="S92" s="29"/>
      <c r="T92" s="29"/>
      <c r="U92" s="29"/>
      <c r="W92" s="29"/>
      <c r="X92" s="29"/>
      <c r="Y92" s="29"/>
      <c r="AA92" s="29"/>
      <c r="AB92" s="29"/>
      <c r="AC92" s="29"/>
    </row>
    <row r="93" spans="1:29" ht="20.100000000000001" customHeight="1">
      <c r="A93" s="20"/>
      <c r="B93" s="21">
        <v>0.19550000000000001</v>
      </c>
      <c r="C93" s="22">
        <v>5.1150900000000004</v>
      </c>
      <c r="D93" s="22">
        <v>8.2319960000000005</v>
      </c>
      <c r="E93" s="22">
        <v>1.8284000000000002E-2</v>
      </c>
      <c r="F93" s="27"/>
      <c r="G93" s="24"/>
      <c r="H93" s="29"/>
      <c r="I93" s="29"/>
      <c r="J93" s="30"/>
      <c r="K93" s="29"/>
      <c r="L93" s="29"/>
      <c r="M93" s="29"/>
      <c r="N93" s="30"/>
      <c r="O93" s="29"/>
      <c r="P93" s="29"/>
      <c r="Q93" s="29"/>
      <c r="R93" s="30"/>
      <c r="S93" s="29"/>
      <c r="T93" s="29"/>
      <c r="U93" s="29"/>
      <c r="W93" s="29"/>
      <c r="X93" s="29"/>
      <c r="Y93" s="29"/>
      <c r="AA93" s="29"/>
      <c r="AB93" s="29"/>
      <c r="AC93" s="29"/>
    </row>
    <row r="94" spans="1:29" ht="20.100000000000001" customHeight="1">
      <c r="A94" s="20"/>
      <c r="B94" s="21">
        <v>0.121115</v>
      </c>
      <c r="C94" s="22">
        <v>8.2566159999999993</v>
      </c>
      <c r="D94" s="22">
        <v>8.1485109999999992</v>
      </c>
      <c r="E94" s="22">
        <v>1.7979999999999999E-2</v>
      </c>
      <c r="F94" s="27"/>
      <c r="G94" s="24"/>
      <c r="H94" s="29"/>
      <c r="I94" s="29"/>
      <c r="J94" s="30"/>
      <c r="K94" s="29"/>
      <c r="L94" s="29"/>
      <c r="M94" s="29"/>
      <c r="N94" s="30"/>
      <c r="O94" s="29"/>
      <c r="P94" s="29"/>
      <c r="Q94" s="29"/>
      <c r="R94" s="30"/>
      <c r="S94" s="29"/>
      <c r="T94" s="29"/>
      <c r="U94" s="29"/>
      <c r="W94" s="29"/>
      <c r="X94" s="29"/>
      <c r="Y94" s="29"/>
      <c r="AA94" s="29"/>
      <c r="AB94" s="29"/>
      <c r="AC94" s="29"/>
    </row>
    <row r="95" spans="1:29" ht="20.100000000000001" customHeight="1">
      <c r="A95" s="20"/>
      <c r="B95" s="21">
        <v>0.37140499999999999</v>
      </c>
      <c r="C95" s="22">
        <v>2.6924790000000001</v>
      </c>
      <c r="D95" s="22">
        <v>8.1068870000000004</v>
      </c>
      <c r="E95" s="22">
        <v>1.8054000000000001E-2</v>
      </c>
      <c r="F95" s="27"/>
      <c r="G95" s="24"/>
      <c r="H95" s="29"/>
      <c r="I95" s="29"/>
      <c r="J95" s="30"/>
      <c r="K95" s="29"/>
      <c r="L95" s="29"/>
      <c r="M95" s="29"/>
      <c r="N95" s="30"/>
      <c r="O95" s="29"/>
      <c r="P95" s="29"/>
      <c r="Q95" s="29"/>
      <c r="R95" s="30"/>
      <c r="S95" s="29"/>
      <c r="T95" s="29"/>
      <c r="U95" s="29"/>
      <c r="W95" s="29"/>
      <c r="X95" s="29"/>
      <c r="Y95" s="29"/>
      <c r="AA95" s="29"/>
      <c r="AB95" s="29"/>
      <c r="AC95" s="29"/>
    </row>
    <row r="96" spans="1:29" ht="20.100000000000001" customHeight="1">
      <c r="A96" s="20"/>
      <c r="B96" s="21">
        <v>1.3701350000000001</v>
      </c>
      <c r="C96" s="22">
        <v>0.72985500000000003</v>
      </c>
      <c r="D96" s="22">
        <v>8.0842569999999991</v>
      </c>
      <c r="E96" s="22">
        <v>1.8095E-2</v>
      </c>
      <c r="F96" s="27"/>
      <c r="G96" s="24"/>
      <c r="H96" s="29"/>
      <c r="I96" s="29"/>
      <c r="J96" s="30"/>
      <c r="K96" s="29"/>
      <c r="L96" s="29"/>
      <c r="M96" s="29"/>
      <c r="N96" s="30"/>
      <c r="O96" s="29"/>
      <c r="P96" s="29"/>
      <c r="Q96" s="29"/>
      <c r="R96" s="30"/>
      <c r="S96" s="29"/>
      <c r="T96" s="29"/>
      <c r="U96" s="29"/>
      <c r="W96" s="29"/>
      <c r="X96" s="29"/>
      <c r="Y96" s="29"/>
      <c r="AA96" s="29"/>
      <c r="AB96" s="29"/>
      <c r="AC96" s="29"/>
    </row>
    <row r="97" spans="1:29" ht="20.100000000000001" customHeight="1">
      <c r="A97" s="20"/>
      <c r="B97" s="21">
        <v>1.9268749999999999</v>
      </c>
      <c r="C97" s="22">
        <v>0.51897499999999996</v>
      </c>
      <c r="D97" s="22">
        <v>7.9736149999999997</v>
      </c>
      <c r="E97" s="22">
        <v>1.8069000000000002E-2</v>
      </c>
      <c r="F97" s="27"/>
      <c r="G97" s="24"/>
      <c r="H97" s="29"/>
      <c r="I97" s="29"/>
      <c r="J97" s="30"/>
      <c r="K97" s="29"/>
      <c r="L97" s="29"/>
      <c r="M97" s="29"/>
      <c r="N97" s="30"/>
      <c r="O97" s="29"/>
      <c r="P97" s="29"/>
      <c r="Q97" s="29"/>
      <c r="R97" s="30"/>
      <c r="S97" s="29"/>
      <c r="T97" s="29"/>
      <c r="U97" s="29"/>
      <c r="W97" s="29"/>
      <c r="X97" s="29"/>
      <c r="Y97" s="29"/>
      <c r="AA97" s="29"/>
      <c r="AB97" s="29"/>
      <c r="AC97" s="29"/>
    </row>
    <row r="98" spans="1:29" ht="20.100000000000001" customHeight="1">
      <c r="A98" s="20"/>
      <c r="B98" s="21">
        <v>1.9610300000000001</v>
      </c>
      <c r="C98" s="22">
        <v>0.50993599999999994</v>
      </c>
      <c r="D98" s="22">
        <v>7.9667909999999997</v>
      </c>
      <c r="E98" s="22">
        <v>1.7878000000000002E-2</v>
      </c>
      <c r="F98" s="27"/>
      <c r="G98" s="24"/>
      <c r="H98" s="29"/>
      <c r="I98" s="29"/>
      <c r="J98" s="30"/>
      <c r="K98" s="29"/>
      <c r="L98" s="29"/>
      <c r="M98" s="29"/>
      <c r="N98" s="30"/>
      <c r="O98" s="29"/>
      <c r="P98" s="29"/>
      <c r="Q98" s="29"/>
      <c r="R98" s="30"/>
      <c r="S98" s="29"/>
      <c r="T98" s="29"/>
      <c r="U98" s="29"/>
      <c r="W98" s="29"/>
      <c r="X98" s="29"/>
      <c r="Y98" s="29"/>
      <c r="AA98" s="29"/>
      <c r="AB98" s="29"/>
      <c r="AC98" s="29"/>
    </row>
    <row r="99" spans="1:29" ht="20.100000000000001" customHeight="1">
      <c r="A99" s="20"/>
      <c r="B99" s="21">
        <v>1.8253550000000001</v>
      </c>
      <c r="C99" s="22">
        <v>0.54783899999999996</v>
      </c>
      <c r="D99" s="22">
        <v>7.9262180000000004</v>
      </c>
      <c r="E99" s="22">
        <v>1.7864000000000001E-2</v>
      </c>
      <c r="F99" s="27"/>
      <c r="G99" s="24"/>
      <c r="H99" s="29"/>
      <c r="I99" s="29"/>
      <c r="J99" s="30"/>
      <c r="K99" s="29"/>
      <c r="L99" s="29"/>
      <c r="M99" s="29"/>
      <c r="N99" s="30"/>
      <c r="O99" s="29"/>
      <c r="P99" s="29"/>
      <c r="Q99" s="29"/>
      <c r="R99" s="30"/>
      <c r="S99" s="29"/>
      <c r="T99" s="29"/>
      <c r="U99" s="29"/>
      <c r="W99" s="29"/>
      <c r="X99" s="29"/>
      <c r="Y99" s="29"/>
      <c r="AA99" s="29"/>
      <c r="AB99" s="29"/>
      <c r="AC99" s="29"/>
    </row>
    <row r="100" spans="1:29" ht="20.100000000000001" customHeight="1">
      <c r="A100" s="20"/>
      <c r="B100" s="21">
        <v>2.7675200000000002</v>
      </c>
      <c r="C100" s="22">
        <v>0.36133399999999999</v>
      </c>
      <c r="D100" s="22">
        <v>7.9025319999999999</v>
      </c>
      <c r="E100" s="22">
        <v>1.7932E-2</v>
      </c>
      <c r="F100" s="27"/>
      <c r="G100" s="24"/>
      <c r="H100" s="29"/>
      <c r="I100" s="29"/>
      <c r="J100" s="30"/>
      <c r="K100" s="29"/>
      <c r="L100" s="29"/>
      <c r="M100" s="29"/>
      <c r="N100" s="30"/>
      <c r="O100" s="29"/>
      <c r="P100" s="29"/>
      <c r="Q100" s="29"/>
      <c r="R100" s="30"/>
      <c r="S100" s="29"/>
      <c r="T100" s="29"/>
      <c r="U100" s="29"/>
      <c r="W100" s="29"/>
      <c r="X100" s="29"/>
      <c r="Y100" s="29"/>
      <c r="AA100" s="29"/>
      <c r="AB100" s="29"/>
      <c r="AC100" s="29"/>
    </row>
    <row r="101" spans="1:29" ht="20.100000000000001" customHeight="1">
      <c r="A101" s="20"/>
      <c r="B101" s="21">
        <v>0.109775</v>
      </c>
      <c r="C101" s="22">
        <v>9.1095419999999994</v>
      </c>
      <c r="D101" s="22">
        <v>7.8658159999999997</v>
      </c>
      <c r="E101" s="22">
        <v>1.7968000000000001E-2</v>
      </c>
      <c r="F101" s="27"/>
      <c r="G101" s="24"/>
      <c r="H101" s="29"/>
      <c r="I101" s="29"/>
      <c r="J101" s="30"/>
      <c r="K101" s="29"/>
      <c r="L101" s="29"/>
      <c r="M101" s="29"/>
      <c r="N101" s="30"/>
      <c r="O101" s="29"/>
      <c r="P101" s="29"/>
      <c r="Q101" s="29"/>
      <c r="R101" s="30"/>
      <c r="S101" s="29"/>
      <c r="T101" s="29"/>
      <c r="U101" s="29"/>
      <c r="W101" s="29"/>
      <c r="X101" s="29"/>
      <c r="Y101" s="29"/>
      <c r="AA101" s="29"/>
      <c r="AB101" s="29"/>
      <c r="AC101" s="29"/>
    </row>
    <row r="102" spans="1:29" ht="20.100000000000001" customHeight="1">
      <c r="A102" s="20"/>
      <c r="B102" s="21">
        <v>1.7200549999999999</v>
      </c>
      <c r="C102" s="22">
        <v>0.58137700000000003</v>
      </c>
      <c r="D102" s="22">
        <v>7.7319250000000004</v>
      </c>
      <c r="E102" s="22">
        <v>1.7672E-2</v>
      </c>
      <c r="F102" s="27"/>
      <c r="G102" s="24"/>
      <c r="H102" s="29"/>
      <c r="I102" s="29"/>
      <c r="J102" s="30"/>
      <c r="K102" s="29"/>
      <c r="L102" s="29"/>
      <c r="M102" s="29"/>
      <c r="N102" s="30"/>
      <c r="O102" s="29"/>
      <c r="P102" s="29"/>
      <c r="Q102" s="29"/>
      <c r="R102" s="30"/>
      <c r="S102" s="29"/>
      <c r="T102" s="29"/>
      <c r="U102" s="29"/>
      <c r="W102" s="29"/>
      <c r="X102" s="29"/>
      <c r="Y102" s="29"/>
      <c r="AA102" s="29"/>
      <c r="AB102" s="29"/>
      <c r="AC102" s="29"/>
    </row>
    <row r="103" spans="1:29" ht="20.100000000000001" customHeight="1">
      <c r="A103" s="20"/>
      <c r="B103" s="36"/>
      <c r="C103" s="37"/>
      <c r="D103" s="37"/>
      <c r="E103" s="37"/>
      <c r="F103" s="27"/>
      <c r="G103" s="24"/>
      <c r="H103" s="29"/>
      <c r="I103" s="29"/>
      <c r="J103" s="30"/>
      <c r="K103" s="29"/>
      <c r="L103" s="29"/>
      <c r="M103" s="29"/>
      <c r="N103" s="30"/>
      <c r="O103" s="29"/>
      <c r="P103" s="29"/>
      <c r="Q103" s="29"/>
      <c r="R103" s="30"/>
      <c r="S103" s="29"/>
      <c r="T103" s="29"/>
      <c r="U103" s="29"/>
      <c r="W103" s="29"/>
      <c r="X103" s="29"/>
      <c r="Y103" s="29"/>
      <c r="AA103" s="29"/>
      <c r="AB103" s="29"/>
      <c r="AC103" s="29"/>
    </row>
    <row r="104" spans="1:29" ht="19.899999999999999" customHeight="1">
      <c r="B104" s="5"/>
      <c r="C104" s="5"/>
      <c r="D104" s="5"/>
      <c r="E104" s="5"/>
      <c r="F104" s="5"/>
      <c r="G104" s="6"/>
      <c r="H104" s="5"/>
      <c r="I104" s="5"/>
      <c r="J104" s="6"/>
      <c r="K104" s="5"/>
      <c r="L104" s="5"/>
      <c r="M104" s="5"/>
      <c r="N104" s="6"/>
      <c r="O104" s="5"/>
      <c r="P104" s="5"/>
      <c r="Q104" s="5"/>
      <c r="R104" s="6"/>
      <c r="S104" s="5"/>
      <c r="T104" s="5"/>
      <c r="U104" s="5"/>
      <c r="W104" s="5"/>
      <c r="X104" s="5"/>
      <c r="Y104" s="5"/>
      <c r="AA104" s="5"/>
      <c r="AB104" s="5"/>
      <c r="AC104" s="5"/>
    </row>
    <row r="105" spans="1:29" ht="19.899999999999999" customHeight="1">
      <c r="B105" s="5"/>
      <c r="C105" s="5"/>
      <c r="D105" s="5"/>
      <c r="E105" s="5"/>
      <c r="F105" s="5"/>
      <c r="G105" s="6"/>
      <c r="H105" s="5"/>
      <c r="I105" s="5"/>
      <c r="J105" s="6"/>
      <c r="K105" s="5"/>
      <c r="L105" s="5"/>
      <c r="M105" s="5"/>
      <c r="N105" s="6"/>
      <c r="O105" s="5"/>
      <c r="P105" s="5"/>
      <c r="Q105" s="5"/>
      <c r="R105" s="6"/>
      <c r="S105" s="5"/>
      <c r="T105" s="5"/>
      <c r="U105" s="5"/>
      <c r="W105" s="5"/>
      <c r="X105" s="5"/>
      <c r="Y105" s="5"/>
      <c r="AA105" s="5"/>
      <c r="AB105" s="5"/>
      <c r="AC105" s="5"/>
    </row>
  </sheetData>
  <autoFilter ref="B2:E2" xr:uid="{8ED51E2C-7D68-41A4-A232-2B0A031C33D2}"/>
  <mergeCells count="1">
    <mergeCell ref="A1:G1"/>
  </mergeCells>
  <pageMargins left="0.5" right="0.5" top="0.75" bottom="0.75" header="0.27777800000000002" footer="0.27777800000000002"/>
  <pageSetup scale="43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Kalen, Joseph (NIH/NCI) [C]</cp:lastModifiedBy>
  <cp:lastPrinted>2018-10-19T21:45:36Z</cp:lastPrinted>
  <dcterms:modified xsi:type="dcterms:W3CDTF">2018-10-19T21:45:40Z</dcterms:modified>
</cp:coreProperties>
</file>